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251\訓練醫院\115年訓練醫院\1150420-115年訓練醫院申請文件檔案&amp;發文公文\"/>
    </mc:Choice>
  </mc:AlternateContent>
  <xr:revisionPtr revIDLastSave="0" documentId="13_ncr:1_{496CAE2C-A3ED-4BDB-B40F-A2D820E41046}" xr6:coauthVersionLast="47" xr6:coauthVersionMax="47" xr10:uidLastSave="{00000000-0000-0000-0000-000000000000}"/>
  <bookViews>
    <workbookView xWindow="-120" yWindow="-120" windowWidth="29040" windowHeight="15840" activeTab="1" xr2:uid="{00000000-000D-0000-FFFF-FFFF00000000}"/>
  </bookViews>
  <sheets>
    <sheet name="下拉式選單" sheetId="2" r:id="rId1"/>
    <sheet name="附件一" sheetId="1" r:id="rId2"/>
    <sheet name="附件二" sheetId="3" r:id="rId3"/>
    <sheet name="附件三" sheetId="4" r:id="rId4"/>
    <sheet name="附件三(人力)" sheetId="5" r:id="rId5"/>
    <sheet name="附件四" sheetId="6" r:id="rId6"/>
    <sheet name="附件五" sheetId="7" r:id="rId7"/>
    <sheet name="附件六" sheetId="8" r:id="rId8"/>
    <sheet name="附件七" sheetId="9" r:id="rId9"/>
    <sheet name="附件八" sheetId="10" r:id="rId10"/>
    <sheet name="附件九" sheetId="12" r:id="rId11"/>
  </sheets>
  <definedNames>
    <definedName name="_xlnm.Print_Area" localSheetId="1">附件一!$A$1:$V$22</definedName>
    <definedName name="_xlnm.Print_Titles" localSheetId="1">附件一!$3:$4</definedName>
    <definedName name="_xlnm.Print_Titles" localSheetId="8">附件七!$2:$2</definedName>
    <definedName name="_xlnm.Print_Titles" localSheetId="2">附件二!$2:$2</definedName>
    <definedName name="_xlnm.Print_Titles" localSheetId="6">附件五!$2:$2</definedName>
    <definedName name="_xlnm.Print_Titles" localSheetId="5">附件四!$2:$2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 i="10" l="1"/>
  <c r="P3" i="4"/>
  <c r="O3" i="4"/>
  <c r="U7" i="1"/>
  <c r="U8" i="1"/>
  <c r="U9" i="1"/>
  <c r="U10" i="1"/>
  <c r="U11" i="1"/>
  <c r="U12" i="1"/>
  <c r="U13" i="1"/>
  <c r="U14" i="1"/>
  <c r="U15" i="1"/>
  <c r="U6" i="1"/>
  <c r="T7" i="1"/>
  <c r="T10" i="1"/>
  <c r="T11" i="1"/>
  <c r="T12" i="1"/>
  <c r="T13" i="1"/>
  <c r="T14" i="1"/>
  <c r="T15" i="1"/>
  <c r="T6" i="1"/>
  <c r="S6" i="1"/>
  <c r="H6" i="1"/>
  <c r="R15" i="1"/>
  <c r="R14" i="1"/>
  <c r="R13" i="1"/>
  <c r="R12" i="1"/>
  <c r="R11" i="1"/>
  <c r="R10" i="1"/>
  <c r="R9" i="1"/>
  <c r="R8" i="1"/>
  <c r="R7" i="1"/>
  <c r="R6" i="1"/>
  <c r="O7" i="1"/>
  <c r="O8" i="1"/>
  <c r="O9" i="1"/>
  <c r="O10" i="1"/>
  <c r="O11" i="1"/>
  <c r="O12" i="1"/>
  <c r="O13" i="1"/>
  <c r="O14" i="1"/>
  <c r="O15" i="1"/>
  <c r="O6" i="1"/>
  <c r="L7" i="1"/>
  <c r="L8" i="1"/>
  <c r="L9" i="1"/>
  <c r="L10" i="1"/>
  <c r="L11" i="1"/>
  <c r="L12" i="1"/>
  <c r="L13" i="1"/>
  <c r="L14" i="1"/>
  <c r="L15" i="1"/>
  <c r="L6" i="1"/>
  <c r="G3" i="8"/>
  <c r="S7" i="1" l="1"/>
  <c r="H10" i="1"/>
  <c r="H11" i="1"/>
  <c r="H12" i="1"/>
  <c r="H13" i="1"/>
  <c r="H14" i="1"/>
  <c r="H15" i="1"/>
  <c r="H9" i="1"/>
  <c r="S8" i="1" l="1"/>
  <c r="S9" i="1"/>
  <c r="S10" i="1"/>
  <c r="S11" i="1"/>
  <c r="S12" i="1"/>
  <c r="S13" i="1"/>
  <c r="S14" i="1"/>
  <c r="S15" i="1"/>
  <c r="T9" i="1" l="1"/>
  <c r="T8" i="1"/>
  <c r="G4" i="8"/>
  <c r="G5" i="8"/>
  <c r="G6" i="8"/>
  <c r="G7" i="8"/>
  <c r="O21" i="4" l="1"/>
  <c r="O20" i="4"/>
  <c r="O19" i="4"/>
  <c r="O18" i="4"/>
  <c r="O17" i="4"/>
  <c r="P17" i="4" s="1"/>
  <c r="O14" i="4"/>
  <c r="O13" i="4"/>
  <c r="O12" i="4"/>
  <c r="O11" i="4"/>
  <c r="O10" i="4"/>
  <c r="P10" i="4" s="1"/>
  <c r="O4" i="4"/>
  <c r="O5" i="4"/>
  <c r="O6" i="4"/>
  <c r="O7" i="4"/>
  <c r="N4" i="10" l="1"/>
  <c r="N7" i="10" s="1"/>
  <c r="N5" i="10"/>
  <c r="N6" i="10"/>
  <c r="H7" i="1" l="1"/>
  <c r="H8" i="1"/>
</calcChain>
</file>

<file path=xl/sharedStrings.xml><?xml version="1.0" encoding="utf-8"?>
<sst xmlns="http://schemas.openxmlformats.org/spreadsheetml/2006/main" count="379" uniqueCount="283">
  <si>
    <t>編號</t>
  </si>
  <si>
    <t>醫師姓名</t>
  </si>
  <si>
    <t>職稱</t>
  </si>
  <si>
    <t>執業執照</t>
  </si>
  <si>
    <t>急診醫學專科證書字號</t>
  </si>
  <si>
    <t>部定教師證書字號</t>
  </si>
  <si>
    <t>科別</t>
  </si>
  <si>
    <t>教師</t>
    <phoneticPr fontId="1" type="noConversion"/>
  </si>
  <si>
    <t>本院</t>
  </si>
  <si>
    <t>本院</t>
    <phoneticPr fontId="1" type="noConversion"/>
  </si>
  <si>
    <t>院區</t>
    <phoneticPr fontId="1" type="noConversion"/>
  </si>
  <si>
    <t>家庭醫學科</t>
  </si>
  <si>
    <t>內科</t>
  </si>
  <si>
    <t>外科</t>
  </si>
  <si>
    <t>兒科</t>
  </si>
  <si>
    <t>婦產科</t>
  </si>
  <si>
    <t>骨科</t>
  </si>
  <si>
    <t>神經外科</t>
  </si>
  <si>
    <t>泌尿科</t>
  </si>
  <si>
    <t>耳鼻喉科</t>
  </si>
  <si>
    <t>眼科</t>
  </si>
  <si>
    <t>皮膚科</t>
  </si>
  <si>
    <t>神經科</t>
  </si>
  <si>
    <t>精神科</t>
  </si>
  <si>
    <t>復健科</t>
  </si>
  <si>
    <t>麻醉科</t>
  </si>
  <si>
    <t>放射診斷科</t>
  </si>
  <si>
    <t>放射腫瘤科</t>
  </si>
  <si>
    <t>解剖病理科</t>
  </si>
  <si>
    <t>臨床病理科</t>
  </si>
  <si>
    <t>核子醫學科</t>
  </si>
  <si>
    <t>急診醫學科</t>
  </si>
  <si>
    <t>職業醫學科</t>
  </si>
  <si>
    <t>整形外科</t>
  </si>
  <si>
    <t>急診醫學專科取得日期</t>
    <phoneticPr fontId="1" type="noConversion"/>
  </si>
  <si>
    <t>執業執照</t>
    <phoneticPr fontId="1" type="noConversion"/>
  </si>
  <si>
    <t>核心教師</t>
    <phoneticPr fontId="1" type="noConversion"/>
  </si>
  <si>
    <t>專任專科醫師</t>
  </si>
  <si>
    <t>是</t>
  </si>
  <si>
    <t>是</t>
    <phoneticPr fontId="1" type="noConversion"/>
  </si>
  <si>
    <t>否</t>
    <phoneticPr fontId="1" type="noConversion"/>
  </si>
  <si>
    <t>108/5/31</t>
    <phoneticPr fontId="1" type="noConversion"/>
  </si>
  <si>
    <t>年資計算截止日</t>
    <phoneticPr fontId="1" type="noConversion"/>
  </si>
  <si>
    <t>年資</t>
    <phoneticPr fontId="1" type="noConversion"/>
  </si>
  <si>
    <t>院區</t>
  </si>
  <si>
    <t>否</t>
  </si>
  <si>
    <t>課程名稱</t>
    <phoneticPr fontId="1" type="noConversion"/>
  </si>
  <si>
    <t>課程時數</t>
    <phoneticPr fontId="1" type="noConversion"/>
  </si>
  <si>
    <t>醫策會</t>
  </si>
  <si>
    <t>醫學教育學會</t>
  </si>
  <si>
    <t>經本會認定</t>
  </si>
  <si>
    <t>主辦單位</t>
    <phoneticPr fontId="1" type="noConversion"/>
  </si>
  <si>
    <t>醫策會</t>
    <phoneticPr fontId="1" type="noConversion"/>
  </si>
  <si>
    <t>醫學教育學會</t>
    <phoneticPr fontId="1" type="noConversion"/>
  </si>
  <si>
    <t>說明：</t>
    <phoneticPr fontId="1" type="noConversion"/>
  </si>
  <si>
    <t>說明：</t>
    <phoneticPr fontId="1" type="noConversion"/>
  </si>
  <si>
    <t>主辦單位
(下拉式選單)</t>
    <phoneticPr fontId="1" type="noConversion"/>
  </si>
  <si>
    <t>課程日期
(年/月/日)</t>
    <phoneticPr fontId="1" type="noConversion"/>
  </si>
  <si>
    <t>急診留觀人次</t>
  </si>
  <si>
    <t>年</t>
    <phoneticPr fontId="1" type="noConversion"/>
  </si>
  <si>
    <t>1月</t>
  </si>
  <si>
    <t>2月</t>
  </si>
  <si>
    <t>3月</t>
  </si>
  <si>
    <t>4月</t>
  </si>
  <si>
    <t>5月</t>
  </si>
  <si>
    <t>6月</t>
  </si>
  <si>
    <t>7月</t>
  </si>
  <si>
    <t>8月</t>
  </si>
  <si>
    <t>9月</t>
  </si>
  <si>
    <t>10月</t>
  </si>
  <si>
    <t>11月</t>
  </si>
  <si>
    <t>12月</t>
  </si>
  <si>
    <t>急診病患人數(總人次)</t>
    <phoneticPr fontId="1" type="noConversion"/>
  </si>
  <si>
    <t xml:space="preserve">急診病患人數(外傷) </t>
    <phoneticPr fontId="1" type="noConversion"/>
  </si>
  <si>
    <t>急診病患人數(非外傷)</t>
    <phoneticPr fontId="1" type="noConversion"/>
  </si>
  <si>
    <t>急診病患人數(兒科)</t>
    <phoneticPr fontId="1" type="noConversion"/>
  </si>
  <si>
    <r>
      <t>項目　　　　　　　　　　　</t>
    </r>
    <r>
      <rPr>
        <sz val="12"/>
        <color theme="1"/>
        <rFont val="Times New Roman"/>
        <family val="1"/>
      </rPr>
      <t/>
    </r>
    <phoneticPr fontId="1" type="noConversion"/>
  </si>
  <si>
    <r>
      <t>項目　　　　　　　　　　　</t>
    </r>
    <r>
      <rPr>
        <sz val="12"/>
        <color theme="1"/>
        <rFont val="Times New Roman"/>
        <family val="1"/>
      </rPr>
      <t/>
    </r>
    <phoneticPr fontId="1" type="noConversion"/>
  </si>
  <si>
    <t>急診就診人次(b)</t>
  </si>
  <si>
    <t>急診留觀人次(c)</t>
  </si>
  <si>
    <t>觀察室登記之急診觀察病床(每月1日登記床數加總)(d)</t>
  </si>
  <si>
    <t>急診就診人次年平均(A)=b4/3年</t>
  </si>
  <si>
    <t>急診就診人次日平均(B)=b4/3年總日數</t>
  </si>
  <si>
    <t>急診留觀人次月平均(C)=c4/3年總月數</t>
  </si>
  <si>
    <t>月平均觀察室登記之急診觀察病床(D)=d4/3年總月數</t>
  </si>
  <si>
    <t>項目</t>
  </si>
  <si>
    <t>項目</t>
    <phoneticPr fontId="1" type="noConversion"/>
  </si>
  <si>
    <t>3年加總</t>
    <phoneticPr fontId="1" type="noConversion"/>
  </si>
  <si>
    <r>
      <t>急診兒童就診人次</t>
    </r>
    <r>
      <rPr>
        <b/>
        <vertAlign val="superscript"/>
        <sz val="12"/>
        <color theme="1"/>
        <rFont val="微軟正黑體"/>
        <family val="2"/>
        <charset val="136"/>
      </rPr>
      <t>註3</t>
    </r>
  </si>
  <si>
    <r>
      <t>急診兒童就診人次(年平均)(a)</t>
    </r>
    <r>
      <rPr>
        <b/>
        <vertAlign val="superscript"/>
        <sz val="12"/>
        <color theme="1"/>
        <rFont val="微軟正黑體"/>
        <family val="2"/>
        <charset val="136"/>
      </rPr>
      <t xml:space="preserve"> 註3</t>
    </r>
  </si>
  <si>
    <t>※下列計算方式皆應以「小數點後一位無條件進位」。</t>
    <phoneticPr fontId="1" type="noConversion"/>
  </si>
  <si>
    <r>
      <t>4.急診加護病房應有專任醫師人數(K)= J/10＝</t>
    </r>
    <r>
      <rPr>
        <b/>
        <u/>
        <sz val="12"/>
        <color theme="1"/>
        <rFont val="微軟正黑體"/>
        <family val="2"/>
        <charset val="136"/>
      </rPr>
      <t xml:space="preserve">         </t>
    </r>
    <r>
      <rPr>
        <b/>
        <sz val="12"/>
        <color theme="1"/>
        <rFont val="微軟正黑體"/>
        <family val="2"/>
        <charset val="136"/>
      </rPr>
      <t>人。</t>
    </r>
    <phoneticPr fontId="1" type="noConversion"/>
  </si>
  <si>
    <r>
      <t>2.急診留觀人次應有專任醫師數(I)=C/600=</t>
    </r>
    <r>
      <rPr>
        <b/>
        <u/>
        <sz val="12"/>
        <color theme="1"/>
        <rFont val="微軟正黑體"/>
        <family val="2"/>
        <charset val="136"/>
      </rPr>
      <t xml:space="preserve">         </t>
    </r>
    <r>
      <rPr>
        <b/>
        <sz val="12"/>
        <color theme="1"/>
        <rFont val="微軟正黑體"/>
        <family val="2"/>
        <charset val="136"/>
      </rPr>
      <t>人。</t>
    </r>
    <phoneticPr fontId="1" type="noConversion"/>
  </si>
  <si>
    <r>
      <t>1.急診就醫人次應有專任醫師人數(H)=(A-20,000)/5,000+5=</t>
    </r>
    <r>
      <rPr>
        <b/>
        <u/>
        <sz val="12"/>
        <color theme="1"/>
        <rFont val="微軟正黑體"/>
        <family val="2"/>
        <charset val="136"/>
      </rPr>
      <t xml:space="preserve">           </t>
    </r>
    <r>
      <rPr>
        <b/>
        <sz val="12"/>
        <color theme="1"/>
        <rFont val="微軟正黑體"/>
        <family val="2"/>
        <charset val="136"/>
      </rPr>
      <t>人。</t>
    </r>
    <phoneticPr fontId="1" type="noConversion"/>
  </si>
  <si>
    <r>
      <t>3.是否設有急診加護病房：</t>
    </r>
    <r>
      <rPr>
        <b/>
        <sz val="12"/>
        <color theme="1"/>
        <rFont val="新細明體"/>
        <family val="1"/>
        <charset val="136"/>
      </rPr>
      <t>□</t>
    </r>
    <r>
      <rPr>
        <b/>
        <sz val="12"/>
        <color theme="1"/>
        <rFont val="微軟正黑體"/>
        <family val="2"/>
        <charset val="136"/>
      </rPr>
      <t>是，共</t>
    </r>
    <r>
      <rPr>
        <b/>
        <u/>
        <sz val="12"/>
        <color theme="1"/>
        <rFont val="微軟正黑體"/>
        <family val="2"/>
        <charset val="136"/>
      </rPr>
      <t xml:space="preserve">         </t>
    </r>
    <r>
      <rPr>
        <b/>
        <sz val="12"/>
        <color theme="1"/>
        <rFont val="微軟正黑體"/>
        <family val="2"/>
        <charset val="136"/>
      </rPr>
      <t>床(=J)。</t>
    </r>
    <r>
      <rPr>
        <b/>
        <sz val="12"/>
        <color theme="1"/>
        <rFont val="新細明體"/>
        <family val="1"/>
        <charset val="136"/>
      </rPr>
      <t>□</t>
    </r>
    <r>
      <rPr>
        <b/>
        <sz val="12"/>
        <color theme="1"/>
        <rFont val="微軟正黑體"/>
        <family val="2"/>
        <charset val="136"/>
      </rPr>
      <t>否。</t>
    </r>
    <phoneticPr fontId="1" type="noConversion"/>
  </si>
  <si>
    <t>1. 應有5名以上專任醫師，其中一半以上需具有急診醫學科專科醫師資格。如前3年急診病人就診人次年平均大於2萬人次，則每增加5千人次應增加1名專任醫師。</t>
    <phoneticPr fontId="1" type="noConversion"/>
  </si>
  <si>
    <t>3. 專任醫師數計算公式：</t>
    <phoneticPr fontId="1" type="noConversion"/>
  </si>
  <si>
    <t>(2) 前3年每月平均急診留觀人次/600，以小數點後一位無條件進位方式計算。</t>
    <phoneticPr fontId="1" type="noConversion"/>
  </si>
  <si>
    <t>(3) 專任醫師數=（1）+（2）</t>
    <phoneticPr fontId="1" type="noConversion"/>
  </si>
  <si>
    <t>(4) 如同時設有急診加護病房則至少應增加1名專任醫師，若登記之急診加護病病床超過10床，則每10床再增加1名專任醫師。</t>
    <phoneticPr fontId="1" type="noConversion"/>
  </si>
  <si>
    <t>4. 如有兒科專科醫師提供24 小時兒童緊急醫療服務者，可以扣除急診兒童就診人次來計算急診就診人次。</t>
    <phoneticPr fontId="1" type="noConversion"/>
  </si>
  <si>
    <t>請詳列出計算公式：</t>
    <phoneticPr fontId="1" type="noConversion"/>
  </si>
  <si>
    <t>註：(1) 急診病人就診人次以醫院申報健保「檢傷分類或急診診察費」代碼統計。</t>
    <phoneticPr fontId="1" type="noConversion"/>
  </si>
  <si>
    <t xml:space="preserve">        (2) 急診留觀人次以醫院申報健保「急診觀察床病房費」代碼計算人日次。</t>
    <phoneticPr fontId="1" type="noConversion"/>
  </si>
  <si>
    <t xml:space="preserve">        (3) 兒童定義為18歲(含)以下。</t>
    <phoneticPr fontId="1" type="noConversion"/>
  </si>
  <si>
    <t>(1) （前3年之年平均急診人次-20,000）/5,000）+5，以小數點後一位無條件進位方式計算。</t>
    <phoneticPr fontId="1" type="noConversion"/>
  </si>
  <si>
    <t>2. 前3年每月平均留觀人次每600人次應增加1名專任醫師（以健保申報留觀人次為計算基準）。</t>
    <phoneticPr fontId="1" type="noConversion"/>
  </si>
  <si>
    <t>委員會名稱</t>
    <phoneticPr fontId="1" type="noConversion"/>
  </si>
  <si>
    <t>會議出席人員</t>
    <phoneticPr fontId="1" type="noConversion"/>
  </si>
  <si>
    <t>（表格如有不足，請自行新增）</t>
    <phoneticPr fontId="1" type="noConversion"/>
  </si>
  <si>
    <t>（表格如有不足，請自行新增）</t>
    <phoneticPr fontId="1" type="noConversion"/>
  </si>
  <si>
    <t>會議主持人
(由副院長或以上主管)</t>
    <phoneticPr fontId="1" type="noConversion"/>
  </si>
  <si>
    <t>會議主持人職稱</t>
    <phoneticPr fontId="1" type="noConversion"/>
  </si>
  <si>
    <t>會議日期
(年/月/日)</t>
    <phoneticPr fontId="1" type="noConversion"/>
  </si>
  <si>
    <t>1.參加醫策會、醫學教育學會主辦課程請另檢附受訓證明。</t>
    <phoneticPr fontId="1" type="noConversion"/>
  </si>
  <si>
    <t>若院區未提供做為急診住院醫師訓練場所，須由醫院提出證明。</t>
    <phoneticPr fontId="1" type="noConversion"/>
  </si>
  <si>
    <r>
      <t>醫院名稱：</t>
    </r>
    <r>
      <rPr>
        <b/>
        <u/>
        <sz val="12"/>
        <color theme="1"/>
        <rFont val="微軟正黑體"/>
        <family val="2"/>
        <charset val="136"/>
      </rPr>
      <t xml:space="preserve">                                                  </t>
    </r>
    <phoneticPr fontId="1" type="noConversion"/>
  </si>
  <si>
    <t>人力計算標準公式：（以急診科負責業務範圍計算，例：小兒急診/外科急診非急診醫師看診，其計算人力不能含小兒急診/外科急診之醫師）</t>
    <phoneticPr fontId="1" type="noConversion"/>
  </si>
  <si>
    <t>作者順位</t>
    <phoneticPr fontId="1" type="noConversion"/>
  </si>
  <si>
    <t>（表格如有不足，請自行新增）</t>
    <phoneticPr fontId="1" type="noConversion"/>
  </si>
  <si>
    <t>說明：</t>
    <phoneticPr fontId="1" type="noConversion"/>
  </si>
  <si>
    <t>附件
(檔案請用超連結)</t>
    <phoneticPr fontId="1" type="noConversion"/>
  </si>
  <si>
    <t>第一作者</t>
  </si>
  <si>
    <t>通訊作者</t>
  </si>
  <si>
    <t>共同第一作者</t>
  </si>
  <si>
    <t>共同通訊作者</t>
  </si>
  <si>
    <t>第一作者</t>
    <phoneticPr fontId="1" type="noConversion"/>
  </si>
  <si>
    <t>通訊作者</t>
    <phoneticPr fontId="1" type="noConversion"/>
  </si>
  <si>
    <t>共同第一作者</t>
    <phoneticPr fontId="1" type="noConversion"/>
  </si>
  <si>
    <t>共同通訊作者</t>
    <phoneticPr fontId="1" type="noConversion"/>
  </si>
  <si>
    <t>原著論文</t>
  </si>
  <si>
    <t>作者順位
(下拉式選單)</t>
    <phoneticPr fontId="1" type="noConversion"/>
  </si>
  <si>
    <t>醫師證書字號</t>
  </si>
  <si>
    <t>學習護照編號</t>
  </si>
  <si>
    <t>單專</t>
  </si>
  <si>
    <t>單專</t>
    <phoneticPr fontId="1" type="noConversion"/>
  </si>
  <si>
    <t>雙專</t>
  </si>
  <si>
    <t>雙專</t>
    <phoneticPr fontId="1" type="noConversion"/>
  </si>
  <si>
    <t>住院醫師層級</t>
    <phoneticPr fontId="1" type="noConversion"/>
  </si>
  <si>
    <t>R1</t>
    <phoneticPr fontId="1" type="noConversion"/>
  </si>
  <si>
    <t>R2</t>
    <phoneticPr fontId="1" type="noConversion"/>
  </si>
  <si>
    <t>R3</t>
  </si>
  <si>
    <t>R4</t>
  </si>
  <si>
    <t>住院醫師姓名</t>
    <phoneticPr fontId="1" type="noConversion"/>
  </si>
  <si>
    <t>住院醫師類別
(下拉式選單)</t>
    <phoneticPr fontId="1" type="noConversion"/>
  </si>
  <si>
    <t>住院醫師類別</t>
    <phoneticPr fontId="1" type="noConversion"/>
  </si>
  <si>
    <t>說明</t>
    <phoneticPr fontId="1" type="noConversion"/>
  </si>
  <si>
    <t>附件六、住院醫師名單</t>
    <phoneticPr fontId="1" type="noConversion"/>
  </si>
  <si>
    <t>住院醫師姓名</t>
    <phoneticPr fontId="1" type="noConversion"/>
  </si>
  <si>
    <t>海報</t>
  </si>
  <si>
    <t>海報</t>
    <phoneticPr fontId="1" type="noConversion"/>
  </si>
  <si>
    <t>口頭論文</t>
  </si>
  <si>
    <t>口頭論文</t>
    <phoneticPr fontId="1" type="noConversion"/>
  </si>
  <si>
    <t>圖片展示</t>
  </si>
  <si>
    <t>圖片展示</t>
    <phoneticPr fontId="1" type="noConversion"/>
  </si>
  <si>
    <t>原著論文</t>
    <phoneticPr fontId="1" type="noConversion"/>
  </si>
  <si>
    <t>發表類型</t>
    <phoneticPr fontId="1" type="noConversion"/>
  </si>
  <si>
    <t>本會年會</t>
  </si>
  <si>
    <t>本會年會</t>
    <phoneticPr fontId="1" type="noConversion"/>
  </si>
  <si>
    <t>本會冬季會</t>
  </si>
  <si>
    <t>本會冬季會</t>
    <phoneticPr fontId="1" type="noConversion"/>
  </si>
  <si>
    <t>發表場域</t>
    <phoneticPr fontId="1" type="noConversion"/>
  </si>
  <si>
    <t>國內期刊</t>
  </si>
  <si>
    <t>國內期刊</t>
    <phoneticPr fontId="1" type="noConversion"/>
  </si>
  <si>
    <t>國外期刊</t>
  </si>
  <si>
    <t>國外期刊</t>
    <phoneticPr fontId="1" type="noConversion"/>
  </si>
  <si>
    <t>國外急診相關學術研討會</t>
  </si>
  <si>
    <t>國外急診相關學術研討會</t>
    <phoneticPr fontId="1" type="noConversion"/>
  </si>
  <si>
    <t>報告者</t>
  </si>
  <si>
    <t>報告者</t>
    <phoneticPr fontId="1" type="noConversion"/>
  </si>
  <si>
    <t>作者順位
(下拉式選單)</t>
    <phoneticPr fontId="1" type="noConversion"/>
  </si>
  <si>
    <t>發表場域
(下拉式選單)</t>
    <phoneticPr fontId="1" type="noConversion"/>
  </si>
  <si>
    <t>發表類型
(下拉式選單)</t>
    <phoneticPr fontId="1" type="noConversion"/>
  </si>
  <si>
    <t>發表日期
(年/月/日)</t>
    <phoneticPr fontId="1" type="noConversion"/>
  </si>
  <si>
    <t>非原著論文</t>
  </si>
  <si>
    <t>非原著論文</t>
    <phoneticPr fontId="1" type="noConversion"/>
  </si>
  <si>
    <t>期刊發表年、卷期、頁(含 ISSN)</t>
    <phoneticPr fontId="1" type="noConversion"/>
  </si>
  <si>
    <t>說明：</t>
    <phoneticPr fontId="1" type="noConversion"/>
  </si>
  <si>
    <t>說明：</t>
    <phoneticPr fontId="1" type="noConversion"/>
  </si>
  <si>
    <t>附件八、教師至院外支援時數調查一覽表</t>
    <phoneticPr fontId="1" type="noConversion"/>
  </si>
  <si>
    <r>
      <t>符合教師資格+</t>
    </r>
    <r>
      <rPr>
        <b/>
        <sz val="12"/>
        <color rgb="FF0000FF"/>
        <rFont val="微軟正黑體"/>
        <family val="2"/>
        <charset val="136"/>
      </rPr>
      <t>執登本院</t>
    </r>
    <r>
      <rPr>
        <b/>
        <sz val="12"/>
        <color rgb="FF000000"/>
        <rFont val="微軟正黑體"/>
        <family val="2"/>
        <charset val="136"/>
      </rPr>
      <t>+
至</t>
    </r>
    <r>
      <rPr>
        <b/>
        <sz val="12"/>
        <color rgb="FFFF0000"/>
        <rFont val="微軟正黑體"/>
        <family val="2"/>
        <charset val="136"/>
      </rPr>
      <t>非訓練機構</t>
    </r>
    <r>
      <rPr>
        <b/>
        <sz val="12"/>
        <color rgb="FF000000"/>
        <rFont val="微軟正黑體"/>
        <family val="2"/>
        <charset val="136"/>
      </rPr>
      <t>支援總時數</t>
    </r>
    <phoneticPr fontId="1" type="noConversion"/>
  </si>
  <si>
    <r>
      <t>符合教師資格+</t>
    </r>
    <r>
      <rPr>
        <b/>
        <sz val="12"/>
        <color rgb="FF0000FF"/>
        <rFont val="微軟正黑體"/>
        <family val="2"/>
        <charset val="136"/>
      </rPr>
      <t>執登本院</t>
    </r>
    <r>
      <rPr>
        <b/>
        <sz val="12"/>
        <color rgb="FF000000"/>
        <rFont val="微軟正黑體"/>
        <family val="2"/>
        <charset val="136"/>
      </rPr>
      <t>+
至</t>
    </r>
    <r>
      <rPr>
        <b/>
        <sz val="12"/>
        <color rgb="FFFF0000"/>
        <rFont val="微軟正黑體"/>
        <family val="2"/>
        <charset val="136"/>
      </rPr>
      <t>其他訓練機構</t>
    </r>
    <r>
      <rPr>
        <b/>
        <sz val="12"/>
        <color rgb="FF000000"/>
        <rFont val="微軟正黑體"/>
        <family val="2"/>
        <charset val="136"/>
      </rPr>
      <t>支援總時數</t>
    </r>
    <phoneticPr fontId="1" type="noConversion"/>
  </si>
  <si>
    <r>
      <t>符合教師資格+</t>
    </r>
    <r>
      <rPr>
        <b/>
        <sz val="12"/>
        <color rgb="FF0000FF"/>
        <rFont val="微軟正黑體"/>
        <family val="2"/>
        <charset val="136"/>
      </rPr>
      <t>執登他院</t>
    </r>
    <r>
      <rPr>
        <b/>
        <sz val="12"/>
        <color rgb="FF000000"/>
        <rFont val="微軟正黑體"/>
        <family val="2"/>
        <charset val="136"/>
      </rPr>
      <t>+
至</t>
    </r>
    <r>
      <rPr>
        <b/>
        <sz val="12"/>
        <color rgb="FFFF0000"/>
        <rFont val="微軟正黑體"/>
        <family val="2"/>
        <charset val="136"/>
      </rPr>
      <t>本院支援</t>
    </r>
    <r>
      <rPr>
        <b/>
        <sz val="12"/>
        <color rgb="FF000000"/>
        <rFont val="微軟正黑體"/>
        <family val="2"/>
        <charset val="136"/>
      </rPr>
      <t>總時數</t>
    </r>
    <phoneticPr fontId="1" type="noConversion"/>
  </si>
  <si>
    <r>
      <t>非教師+</t>
    </r>
    <r>
      <rPr>
        <b/>
        <sz val="12"/>
        <color rgb="FF0000FF"/>
        <rFont val="微軟正黑體"/>
        <family val="2"/>
        <charset val="136"/>
      </rPr>
      <t>執登本院</t>
    </r>
    <r>
      <rPr>
        <b/>
        <sz val="12"/>
        <color theme="1"/>
        <rFont val="微軟正黑體"/>
        <family val="2"/>
        <charset val="136"/>
      </rPr>
      <t>+
至</t>
    </r>
    <r>
      <rPr>
        <b/>
        <sz val="12"/>
        <color rgb="FFFF0000"/>
        <rFont val="微軟正黑體"/>
        <family val="2"/>
        <charset val="136"/>
      </rPr>
      <t>院外支援</t>
    </r>
    <r>
      <rPr>
        <b/>
        <sz val="12"/>
        <color theme="1"/>
        <rFont val="微軟正黑體"/>
        <family val="2"/>
        <charset val="136"/>
      </rPr>
      <t>總時數</t>
    </r>
    <phoneticPr fontId="1" type="noConversion"/>
  </si>
  <si>
    <t>院外支援教師人數</t>
    <phoneticPr fontId="1" type="noConversion"/>
  </si>
  <si>
    <r>
      <t xml:space="preserve">合計
</t>
    </r>
    <r>
      <rPr>
        <b/>
        <sz val="12"/>
        <color rgb="FFFF0000"/>
        <rFont val="微軟正黑體"/>
        <family val="2"/>
        <charset val="136"/>
      </rPr>
      <t>(有公式勿填)</t>
    </r>
    <phoneticPr fontId="1" type="noConversion"/>
  </si>
  <si>
    <t>(執登本院符合教師資格且至其他訓練機構支援總時數)＋(執登本院符合教師資格且至非訓練機構支援總時數)－
(執登他院符合教師資格且至本院支援總時數)／2,160小時(計為一人次)</t>
    <phoneticPr fontId="1" type="noConversion"/>
  </si>
  <si>
    <t>急診醫學會主辦</t>
  </si>
  <si>
    <t>急診醫學會主辦</t>
    <phoneticPr fontId="1" type="noConversion"/>
  </si>
  <si>
    <t>經本會認定</t>
    <phoneticPr fontId="1" type="noConversion"/>
  </si>
  <si>
    <r>
      <t xml:space="preserve">月平均
</t>
    </r>
    <r>
      <rPr>
        <b/>
        <sz val="12"/>
        <color rgb="FFFF0000"/>
        <rFont val="微軟正黑體"/>
        <family val="2"/>
        <charset val="136"/>
      </rPr>
      <t>(有公式勿填)</t>
    </r>
    <phoneticPr fontId="1" type="noConversion"/>
  </si>
  <si>
    <t>期刊名稱</t>
    <phoneticPr fontId="1" type="noConversion"/>
  </si>
  <si>
    <t>文章名稱</t>
    <phoneticPr fontId="1" type="noConversion"/>
  </si>
  <si>
    <t>110/6/1</t>
    <phoneticPr fontId="1" type="noConversion"/>
  </si>
  <si>
    <t>訓練開始日期
000/0/0
(請用民國年)</t>
    <phoneticPr fontId="1" type="noConversion"/>
  </si>
  <si>
    <r>
      <t xml:space="preserve">訓練年資
</t>
    </r>
    <r>
      <rPr>
        <b/>
        <sz val="12"/>
        <color rgb="FFFF0000"/>
        <rFont val="微軟正黑體"/>
        <family val="2"/>
        <charset val="136"/>
      </rPr>
      <t>(有公式勿填)</t>
    </r>
    <phoneticPr fontId="1" type="noConversion"/>
  </si>
  <si>
    <t>醫師
姓名</t>
    <phoneticPr fontId="1" type="noConversion"/>
  </si>
  <si>
    <t>110/5/31</t>
    <phoneticPr fontId="1" type="noConversion"/>
  </si>
  <si>
    <t>附件七、住院醫師於訓練期間相關學術發表一覽表</t>
    <phoneticPr fontId="1" type="noConversion"/>
  </si>
  <si>
    <t>1.請填寫目前仍受訓中，或已訓練完成尚未考取急診專科之住院醫師。</t>
    <phoneticPr fontId="1" type="noConversion"/>
  </si>
  <si>
    <t>1.基本門檻：訓練中之住院醫師學術報告情形≧30%，R1不計入，每位住院醫師只能計算一人次。</t>
    <phoneticPr fontId="1" type="noConversion"/>
  </si>
  <si>
    <t>2.急診醫學會年會、冬季學術研討會(含海報、口頭論文、圖片展示)第一作者或報告者；國外部分則急診醫學會或與急救相關的會議、急診相關醫學會即可。</t>
    <phoneticPr fontId="1" type="noConversion"/>
  </si>
  <si>
    <t>3.住院醫師發表論文於JACME或SCI收錄之急診醫學相關，且為第一作者，亦可列入。</t>
    <phoneticPr fontId="1" type="noConversion"/>
  </si>
  <si>
    <t>2. 請有參與「醫學中心或重度級急救責任院支援離島及療資源不足地區醫院緊急療照護服務獎勵計畫」或「醫院體系或非體系間相互醫療支援」之訓練機構填報教師及非教師每月院外支援時數，無者可免填。</t>
    <phoneticPr fontId="1" type="noConversion"/>
  </si>
  <si>
    <t>是</t>
    <phoneticPr fontId="1" type="noConversion"/>
  </si>
  <si>
    <t>112/12/2</t>
    <phoneticPr fontId="1" type="noConversion"/>
  </si>
  <si>
    <r>
      <t xml:space="preserve">科別
</t>
    </r>
    <r>
      <rPr>
        <b/>
        <sz val="12"/>
        <color rgb="FF0000FF"/>
        <rFont val="微軟正黑體"/>
        <family val="2"/>
        <charset val="136"/>
      </rPr>
      <t>(下拉式選單)</t>
    </r>
    <phoneticPr fontId="1" type="noConversion"/>
  </si>
  <si>
    <r>
      <t xml:space="preserve">場所
</t>
    </r>
    <r>
      <rPr>
        <b/>
        <sz val="12"/>
        <color rgb="FF0000FF"/>
        <rFont val="微軟正黑體"/>
        <family val="2"/>
        <charset val="136"/>
      </rPr>
      <t>(下拉式選單</t>
    </r>
    <r>
      <rPr>
        <b/>
        <sz val="12"/>
        <color rgb="FF000000"/>
        <rFont val="微軟正黑體"/>
        <family val="2"/>
        <charset val="136"/>
      </rPr>
      <t>)</t>
    </r>
    <phoneticPr fontId="1" type="noConversion"/>
  </si>
  <si>
    <r>
      <t xml:space="preserve">000/0/0
</t>
    </r>
    <r>
      <rPr>
        <b/>
        <sz val="12"/>
        <color rgb="FF008000"/>
        <rFont val="微軟正黑體"/>
        <family val="2"/>
        <charset val="136"/>
      </rPr>
      <t>(請用民國年)</t>
    </r>
    <phoneticPr fontId="1" type="noConversion"/>
  </si>
  <si>
    <t>112年</t>
    <phoneticPr fontId="1" type="noConversion"/>
  </si>
  <si>
    <t>1.必要條件，能提供24小時急診服務，急診服務量每年30,000人次以上。</t>
    <phoneticPr fontId="1" type="noConversion"/>
  </si>
  <si>
    <t>1.必要條件，設有與急診醫療品質管制和行政協調相關之委員會，由副院長(或以上主管)主持、且定期開會，備有紀錄。</t>
    <phoneticPr fontId="1" type="noConversion"/>
  </si>
  <si>
    <t>發表年、卷期、頁(含 ISSN)</t>
    <phoneticPr fontId="1" type="noConversion"/>
  </si>
  <si>
    <t>引用JACME文章
(請填寫引用文章名稱)</t>
    <phoneticPr fontId="1" type="noConversion"/>
  </si>
  <si>
    <t>3.引用JACME文章次數，大於或等於教師人數的20%，亦可達到等級3。</t>
    <phoneticPr fontId="1" type="noConversion"/>
  </si>
  <si>
    <t>4.績優論文指JACME或SCI/SSCI各該領域學門前「前20%或IF大於5」期刊，每篇論文之領域排名以訪查當年5/31日時，ISI 所公布 JCR 計算 5 年影響係數(5-year Impact Factor)為準，惟若該期刊尚無 5 年影響係數(5-year Impact Factor)，則以 ISI 所公布之最新資料為準。</t>
    <phoneticPr fontId="1" type="noConversion"/>
  </si>
  <si>
    <r>
      <t>1. 刊登原著論文是指以第一或通信作者(共同第一作者或共同通訊作者)發表論文於JACME或SCI收錄之急診醫學相關之原著論文(original articles)。</t>
    </r>
    <r>
      <rPr>
        <b/>
        <sz val="12"/>
        <color rgb="FFFF0000"/>
        <rFont val="微軟正黑體"/>
        <family val="2"/>
        <charset val="136"/>
      </rPr>
      <t xml:space="preserve"> (非原著論文請勿檢附)</t>
    </r>
    <phoneticPr fontId="1" type="noConversion"/>
  </si>
  <si>
    <t>原著論文名稱</t>
    <phoneticPr fontId="1" type="noConversion"/>
  </si>
  <si>
    <t>論文全文
(檔案請用編號)</t>
    <phoneticPr fontId="1" type="noConversion"/>
  </si>
  <si>
    <t>110/8/1</t>
    <phoneticPr fontId="1" type="noConversion"/>
  </si>
  <si>
    <t>附件
(檔案請用編號)</t>
    <phoneticPr fontId="1" type="noConversion"/>
  </si>
  <si>
    <t>星期一~星期五</t>
    <phoneticPr fontId="1" type="noConversion"/>
  </si>
  <si>
    <t>勾選</t>
    <phoneticPr fontId="1" type="noConversion"/>
  </si>
  <si>
    <t>週次</t>
    <phoneticPr fontId="1" type="noConversion"/>
  </si>
  <si>
    <r>
      <t>附件九、實地訪視日期週次表</t>
    </r>
    <r>
      <rPr>
        <b/>
        <sz val="12"/>
        <color rgb="FFFF0000"/>
        <rFont val="微軟正黑體"/>
        <family val="2"/>
        <charset val="136"/>
      </rPr>
      <t>(至少勾4週次，以利抽籤安排，謝謝)</t>
    </r>
    <phoneticPr fontId="1" type="noConversion"/>
  </si>
  <si>
    <r>
      <t>說明</t>
    </r>
    <r>
      <rPr>
        <b/>
        <vertAlign val="superscript"/>
        <sz val="12"/>
        <color rgb="FF000000"/>
        <rFont val="微軟正黑體"/>
        <family val="2"/>
        <charset val="136"/>
      </rPr>
      <t xml:space="preserve">
</t>
    </r>
    <r>
      <rPr>
        <b/>
        <sz val="12"/>
        <color rgb="FFFF0000"/>
        <rFont val="微軟正黑體"/>
        <family val="2"/>
        <charset val="136"/>
      </rPr>
      <t>(有公式勿填)</t>
    </r>
    <phoneticPr fontId="1" type="noConversion"/>
  </si>
  <si>
    <t>師培時數</t>
    <phoneticPr fontId="1" type="noConversion"/>
  </si>
  <si>
    <t>附件三(人力)、重度級急救責任醫院急診專任人力配置</t>
    <phoneticPr fontId="1" type="noConversion"/>
  </si>
  <si>
    <r>
      <t>說明</t>
    </r>
    <r>
      <rPr>
        <b/>
        <vertAlign val="superscript"/>
        <sz val="12"/>
        <color rgb="FF000000"/>
        <rFont val="微軟正黑體"/>
        <family val="2"/>
        <charset val="136"/>
      </rPr>
      <t xml:space="preserve">1
</t>
    </r>
    <r>
      <rPr>
        <b/>
        <sz val="12"/>
        <color rgb="FF0000FF"/>
        <rFont val="微軟正黑體"/>
        <family val="2"/>
        <charset val="136"/>
      </rPr>
      <t>(下拉式選單)</t>
    </r>
    <phoneticPr fontId="1" type="noConversion"/>
  </si>
  <si>
    <r>
      <t>說明</t>
    </r>
    <r>
      <rPr>
        <b/>
        <vertAlign val="superscript"/>
        <sz val="12"/>
        <color rgb="FF000000"/>
        <rFont val="微軟正黑體"/>
        <family val="2"/>
        <charset val="136"/>
      </rPr>
      <t xml:space="preserve">2
</t>
    </r>
    <r>
      <rPr>
        <b/>
        <sz val="12"/>
        <color rgb="FFFF0000"/>
        <rFont val="微軟正黑體"/>
        <family val="2"/>
        <charset val="136"/>
      </rPr>
      <t>(有公式勿填)</t>
    </r>
    <phoneticPr fontId="1" type="noConversion"/>
  </si>
  <si>
    <r>
      <t>說明</t>
    </r>
    <r>
      <rPr>
        <b/>
        <vertAlign val="superscript"/>
        <sz val="12"/>
        <color rgb="FF000000"/>
        <rFont val="微軟正黑體"/>
        <family val="2"/>
        <charset val="136"/>
      </rPr>
      <t xml:space="preserve">3
</t>
    </r>
    <r>
      <rPr>
        <b/>
        <sz val="12"/>
        <color rgb="FFFF0000"/>
        <rFont val="微軟正黑體"/>
        <family val="2"/>
        <charset val="136"/>
      </rPr>
      <t>(有公式勿填)</t>
    </r>
    <phoneticPr fontId="1" type="noConversion"/>
  </si>
  <si>
    <r>
      <t>5.應有專任醫師人數(H+I+K)＝</t>
    </r>
    <r>
      <rPr>
        <b/>
        <u/>
        <sz val="12"/>
        <color theme="1"/>
        <rFont val="微軟正黑體"/>
        <family val="2"/>
        <charset val="136"/>
      </rPr>
      <t xml:space="preserve">         </t>
    </r>
    <r>
      <rPr>
        <b/>
        <sz val="12"/>
        <color theme="1"/>
        <rFont val="微軟正黑體"/>
        <family val="2"/>
        <charset val="136"/>
      </rPr>
      <t>人。</t>
    </r>
    <phoneticPr fontId="1" type="noConversion"/>
  </si>
  <si>
    <t>文章類型</t>
    <phoneticPr fontId="1" type="noConversion"/>
  </si>
  <si>
    <t>原著論文</t>
    <phoneticPr fontId="1" type="noConversion"/>
  </si>
  <si>
    <t>國科會計畫</t>
  </si>
  <si>
    <t>國科會計畫</t>
    <phoneticPr fontId="1" type="noConversion"/>
  </si>
  <si>
    <t>文章類型
(下拉式選單)</t>
    <phoneticPr fontId="1" type="noConversion"/>
  </si>
  <si>
    <t>期望的日期</t>
    <phoneticPr fontId="1" type="noConversion"/>
  </si>
  <si>
    <t>113年</t>
    <phoneticPr fontId="1" type="noConversion"/>
  </si>
  <si>
    <t>學會
主辦</t>
    <phoneticPr fontId="1" type="noConversion"/>
  </si>
  <si>
    <r>
      <t xml:space="preserve">合計
</t>
    </r>
    <r>
      <rPr>
        <b/>
        <sz val="12"/>
        <color rgb="FFFF0000"/>
        <rFont val="微軟正黑體"/>
        <family val="2"/>
        <charset val="136"/>
      </rPr>
      <t>(有公式勿填)</t>
    </r>
    <phoneticPr fontId="1" type="noConversion"/>
  </si>
  <si>
    <t>非學會
主辦</t>
    <phoneticPr fontId="1" type="noConversion"/>
  </si>
  <si>
    <t>112.06.01~113.05.31</t>
    <phoneticPr fontId="1" type="noConversion"/>
  </si>
  <si>
    <t>113.06.01~114.05.31</t>
    <phoneticPr fontId="1" type="noConversion"/>
  </si>
  <si>
    <r>
      <t xml:space="preserve">合計
</t>
    </r>
    <r>
      <rPr>
        <b/>
        <sz val="12"/>
        <color rgb="FFFF0000"/>
        <rFont val="微軟正黑體"/>
        <family val="2"/>
        <charset val="136"/>
      </rPr>
      <t>(有公式勿填)</t>
    </r>
    <phoneticPr fontId="1" type="noConversion"/>
  </si>
  <si>
    <r>
      <t xml:space="preserve">合計
</t>
    </r>
    <r>
      <rPr>
        <b/>
        <sz val="12"/>
        <color rgb="FFFF0000"/>
        <rFont val="微軟正黑體"/>
        <family val="2"/>
        <charset val="136"/>
      </rPr>
      <t>(有公式勿填)</t>
    </r>
    <phoneticPr fontId="1" type="noConversion"/>
  </si>
  <si>
    <t>專科
人力</t>
    <phoneticPr fontId="1" type="noConversion"/>
  </si>
  <si>
    <r>
      <t xml:space="preserve">年合計
</t>
    </r>
    <r>
      <rPr>
        <b/>
        <sz val="12"/>
        <color rgb="FFFF0000"/>
        <rFont val="微軟正黑體"/>
        <family val="2"/>
        <charset val="136"/>
      </rPr>
      <t>(有公式勿填)</t>
    </r>
    <phoneticPr fontId="1" type="noConversion"/>
  </si>
  <si>
    <r>
      <t>2.一篇論文僅可計算一人次。</t>
    </r>
    <r>
      <rPr>
        <b/>
        <sz val="12"/>
        <color rgb="FFFF0000"/>
        <rFont val="微軟正黑體"/>
        <family val="2"/>
        <charset val="136"/>
      </rPr>
      <t>(請確認後再填寫，一人限提報一篇，請勿重複計算)</t>
    </r>
    <phoneticPr fontId="1" type="noConversion"/>
  </si>
  <si>
    <t>附件一、專任專科主治醫師名單(115年5月31日仍在職者)：</t>
    <phoneticPr fontId="1" type="noConversion"/>
  </si>
  <si>
    <t>115/5/31</t>
    <phoneticPr fontId="1" type="noConversion"/>
  </si>
  <si>
    <t>114.06.01~115.05.31</t>
    <phoneticPr fontId="1" type="noConversion"/>
  </si>
  <si>
    <r>
      <t>(1)「專科人力」：至少需有</t>
    </r>
    <r>
      <rPr>
        <b/>
        <sz val="12"/>
        <color rgb="FFFF0000"/>
        <rFont val="微軟正黑體"/>
        <family val="2"/>
        <charset val="136"/>
      </rPr>
      <t>10位急診專科醫師年資滿一年以上</t>
    </r>
    <r>
      <rPr>
        <b/>
        <sz val="12"/>
        <rFont val="微軟正黑體"/>
        <family val="2"/>
        <charset val="136"/>
      </rPr>
      <t>之專任專科主治醫師。專任專科醫師係指具部定專科醫師資格，執業執照登記執業場所為該院，執業科別為急診醫學科；每週至多2 個半天(至多8小時)可作非急診部門相關之醫療業務。每週至多2 個半天(至多8 小時)可作非急診部門相關之醫療業務，包括週一至週日(包含星期六、星期日、例假日及夜診)。專任醫師不能收治住院病人，惟急診加護病房及急診附屬之觀察病房不在此限。自取得急診專科醫師證書日起115.05.31止。</t>
    </r>
    <phoneticPr fontId="1" type="noConversion"/>
  </si>
  <si>
    <r>
      <t>(2)「教師」：</t>
    </r>
    <r>
      <rPr>
        <b/>
        <sz val="12"/>
        <color rgb="FFFF0000"/>
        <rFont val="微軟正黑體"/>
        <family val="2"/>
        <charset val="136"/>
      </rPr>
      <t>取得急診醫學專科醫師資格滿三年以上</t>
    </r>
    <r>
      <rPr>
        <b/>
        <sz val="12"/>
        <color theme="1"/>
        <rFont val="微軟正黑體"/>
        <family val="2"/>
        <charset val="136"/>
      </rPr>
      <t>(自取得急診專科醫師證書日起115.05.31止)，</t>
    </r>
    <r>
      <rPr>
        <b/>
        <sz val="12"/>
        <color rgb="FFFF0000"/>
        <rFont val="微軟正黑體"/>
        <family val="2"/>
        <charset val="136"/>
      </rPr>
      <t>且師培時數三年9學分</t>
    </r>
    <r>
      <rPr>
        <b/>
        <sz val="12"/>
        <color theme="1"/>
        <rFont val="微軟正黑體"/>
        <family val="2"/>
        <charset val="136"/>
      </rPr>
      <t>(限本會、醫策會、醫學教育學會主辦或本會認可之師資課程，計算期間：112.06.01~115.05.31)。</t>
    </r>
    <phoneticPr fontId="1" type="noConversion"/>
  </si>
  <si>
    <r>
      <t>(3)「核心教師」：</t>
    </r>
    <r>
      <rPr>
        <b/>
        <sz val="12"/>
        <color rgb="FFFF0000"/>
        <rFont val="微軟正黑體"/>
        <family val="2"/>
        <charset val="136"/>
      </rPr>
      <t>取得急診醫學專科醫師資格滿三年以上</t>
    </r>
    <r>
      <rPr>
        <b/>
        <sz val="12"/>
        <rFont val="微軟正黑體"/>
        <family val="2"/>
        <charset val="136"/>
      </rPr>
      <t>(自取得急診專科醫師證書日起115.05.31止)，</t>
    </r>
    <r>
      <rPr>
        <b/>
        <sz val="12"/>
        <color rgb="FFFF0000"/>
        <rFont val="微軟正黑體"/>
        <family val="2"/>
        <charset val="136"/>
      </rPr>
      <t>且師培時數前三年每年達4學分，6學分得採線上課程取得。</t>
    </r>
    <r>
      <rPr>
        <b/>
        <sz val="12"/>
        <rFont val="微軟正黑體"/>
        <family val="2"/>
        <charset val="136"/>
      </rPr>
      <t>(限參加由急診醫學會主辦之師培課程，計算期間：112.06.01~115.05.31)。</t>
    </r>
    <phoneticPr fontId="1" type="noConversion"/>
  </si>
  <si>
    <t>附件二、專任專科主治醫師參與師資訓練課程明細表(115年5月31日仍在職者)：</t>
    <phoneticPr fontId="1" type="noConversion"/>
  </si>
  <si>
    <t>2. 本會主辦與認可之師資訓練課程時數，自115.04.22開放查詢https://reurl.cc/xWaYRE。</t>
    <phoneticPr fontId="1" type="noConversion"/>
  </si>
  <si>
    <t>(資料區間：學會主辦112.06.01~115.03.30，非學會112.06.01~115.03.30，師培積分資料，若有任何疑問請洽學會唐世珍秘書，分機21)</t>
    <phoneticPr fontId="1" type="noConversion"/>
  </si>
  <si>
    <t>附件三、最近三年每月急診部門作業量(112年1月1日至114年12月31日)</t>
    <phoneticPr fontId="1" type="noConversion"/>
  </si>
  <si>
    <t>114年</t>
    <phoneticPr fontId="1" type="noConversion"/>
  </si>
  <si>
    <t>附件四、急診醫療品質管制和行政協調相關之委員會最近一年會議一覽表(114年6月1日至115年5月31日)</t>
    <phoneticPr fontId="1" type="noConversion"/>
  </si>
  <si>
    <t>附件五、專任專科主治醫師近五年相關論文發表一覽表（110年6月1日至115年5月31日）</t>
    <phoneticPr fontId="1" type="noConversion"/>
  </si>
  <si>
    <t>5.持有五年內(110/6/1~115/5/31)國科會計畫，且擔任計畫主持人，可等同一篇SCI原著論文；兩年期以上國科會計畫等同於一篇績優論文。</t>
    <phoneticPr fontId="1" type="noConversion"/>
  </si>
  <si>
    <r>
      <t xml:space="preserve">期刊Journal Citation Reports (JCR) 2025
</t>
    </r>
    <r>
      <rPr>
        <b/>
        <sz val="12"/>
        <rFont val="微軟正黑體"/>
        <family val="2"/>
        <charset val="136"/>
      </rPr>
      <t>(檔案請用編號)</t>
    </r>
    <phoneticPr fontId="1" type="noConversion"/>
  </si>
  <si>
    <t>6.請檢附論文期刊之Journal Citation Reports (JCR) 2025</t>
    <phoneticPr fontId="1" type="noConversion"/>
  </si>
  <si>
    <t>114年6月</t>
    <phoneticPr fontId="1" type="noConversion"/>
  </si>
  <si>
    <t>114年7月</t>
    <phoneticPr fontId="1" type="noConversion"/>
  </si>
  <si>
    <t>114年8月</t>
    <phoneticPr fontId="1" type="noConversion"/>
  </si>
  <si>
    <t>114年9月</t>
    <phoneticPr fontId="1" type="noConversion"/>
  </si>
  <si>
    <t>114年10月</t>
  </si>
  <si>
    <t>114年11月</t>
  </si>
  <si>
    <t>114年12月</t>
  </si>
  <si>
    <t>115年1月</t>
  </si>
  <si>
    <t>115年2月</t>
  </si>
  <si>
    <t>115年3月</t>
  </si>
  <si>
    <t>115年4月</t>
  </si>
  <si>
    <t>115年5月</t>
  </si>
  <si>
    <t>1. 教師資格：取得急診醫學專科醫師資格滿三年以上，且師培學分達三年9學分，且師培學分限本會、醫策會、醫學教育學會主辦或本會認可之師資課程。三年計算期間：112.06.01~115.05.31。</t>
    <phoneticPr fontId="1" type="noConversion"/>
  </si>
  <si>
    <t>8月3日~8月7日</t>
    <phoneticPr fontId="1" type="noConversion"/>
  </si>
  <si>
    <t>8月10日~8月14日</t>
    <phoneticPr fontId="1" type="noConversion"/>
  </si>
  <si>
    <t>8月17日~8月21日</t>
    <phoneticPr fontId="1" type="noConversion"/>
  </si>
  <si>
    <t>8月24日~8月28日</t>
    <phoneticPr fontId="1" type="noConversion"/>
  </si>
  <si>
    <t>8月31日~9月4日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</si>
</sst>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2"/>
      <color theme="1"/>
      <name val="新細明體"/>
      <family val="2"/>
      <charset val="136"/>
      <scheme val="minor"/>
    </font>
    <font>
      <sz val="9"/>
      <name val="新細明體"/>
      <family val="2"/>
      <charset val="136"/>
      <scheme val="minor"/>
    </font>
    <font>
      <sz val="12"/>
      <color theme="1"/>
      <name val="標楷體"/>
      <family val="4"/>
      <charset val="136"/>
    </font>
    <font>
      <b/>
      <sz val="12"/>
      <color theme="1"/>
      <name val="微軟正黑體"/>
      <family val="2"/>
      <charset val="136"/>
    </font>
    <font>
      <b/>
      <sz val="12"/>
      <color rgb="FF0000FF"/>
      <name val="微軟正黑體"/>
      <family val="2"/>
      <charset val="136"/>
    </font>
    <font>
      <b/>
      <sz val="12"/>
      <color rgb="FF000000"/>
      <name val="微軟正黑體"/>
      <family val="2"/>
      <charset val="136"/>
    </font>
    <font>
      <b/>
      <vertAlign val="superscript"/>
      <sz val="12"/>
      <color rgb="FF000000"/>
      <name val="微軟正黑體"/>
      <family val="2"/>
      <charset val="136"/>
    </font>
    <font>
      <b/>
      <sz val="12"/>
      <color rgb="FFFF0000"/>
      <name val="微軟正黑體"/>
      <family val="2"/>
      <charset val="136"/>
    </font>
    <font>
      <b/>
      <sz val="12"/>
      <name val="微軟正黑體"/>
      <family val="2"/>
      <charset val="136"/>
    </font>
    <font>
      <sz val="12"/>
      <color rgb="FF000000"/>
      <name val="標楷體"/>
      <family val="4"/>
      <charset val="136"/>
    </font>
    <font>
      <b/>
      <sz val="12"/>
      <color theme="1"/>
      <name val="新細明體"/>
      <family val="1"/>
      <charset val="136"/>
    </font>
    <font>
      <sz val="12"/>
      <color theme="1"/>
      <name val="Times New Roman"/>
      <family val="1"/>
    </font>
    <font>
      <b/>
      <vertAlign val="superscript"/>
      <sz val="12"/>
      <color theme="1"/>
      <name val="微軟正黑體"/>
      <family val="2"/>
      <charset val="136"/>
    </font>
    <font>
      <b/>
      <u/>
      <sz val="12"/>
      <color theme="1"/>
      <name val="微軟正黑體"/>
      <family val="2"/>
      <charset val="136"/>
    </font>
    <font>
      <sz val="12"/>
      <color theme="1"/>
      <name val="微軟正黑體"/>
      <family val="2"/>
      <charset val="136"/>
    </font>
    <font>
      <b/>
      <sz val="12"/>
      <color rgb="FF008000"/>
      <name val="微軟正黑體"/>
      <family val="2"/>
      <charset val="136"/>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vertical="center" wrapText="1"/>
    </xf>
    <xf numFmtId="0" fontId="3" fillId="0" borderId="1"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2" borderId="2" xfId="0" applyFont="1" applyFill="1" applyBorder="1" applyAlignment="1">
      <alignment vertical="center"/>
    </xf>
    <xf numFmtId="0" fontId="5" fillId="0" borderId="1" xfId="0" applyFont="1" applyBorder="1" applyAlignment="1">
      <alignment vertical="center" wrapText="1"/>
    </xf>
    <xf numFmtId="0" fontId="0" fillId="0" borderId="0" xfId="0" applyAlignment="1">
      <alignment horizontal="left" vertical="center"/>
    </xf>
    <xf numFmtId="176" fontId="3" fillId="0" borderId="1" xfId="0" applyNumberFormat="1" applyFont="1" applyBorder="1">
      <alignment vertical="center"/>
    </xf>
    <xf numFmtId="176" fontId="3"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5" fillId="3" borderId="1" xfId="0" applyFont="1" applyFill="1" applyBorder="1" applyAlignment="1">
      <alignment vertical="center" wrapText="1"/>
    </xf>
    <xf numFmtId="0" fontId="5" fillId="2" borderId="2" xfId="0" applyFont="1" applyFill="1"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3" fillId="4" borderId="1" xfId="0" applyFont="1" applyFill="1" applyBorder="1" applyAlignment="1">
      <alignment horizontal="center" vertical="center"/>
    </xf>
    <xf numFmtId="0" fontId="3"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Border="1" applyAlignment="1">
      <alignment horizontal="center" vertical="center"/>
    </xf>
    <xf numFmtId="176"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0" xfId="0" applyFont="1" applyBorder="1" applyAlignment="1">
      <alignment horizontal="left" vertical="center"/>
    </xf>
    <xf numFmtId="0" fontId="3" fillId="0" borderId="6" xfId="0" applyFont="1" applyBorder="1" applyAlignment="1">
      <alignment horizontal="left" vertical="center"/>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horizontal="left"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8" fillId="0" borderId="0"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xf>
    <xf numFmtId="0" fontId="8" fillId="0" borderId="6"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cellXfs>
  <cellStyles count="1">
    <cellStyle name="一般" xfId="0" builtinId="0"/>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workbookViewId="0">
      <selection activeCell="D3" sqref="D3"/>
    </sheetView>
  </sheetViews>
  <sheetFormatPr defaultColWidth="9" defaultRowHeight="16.5" x14ac:dyDescent="0.25"/>
  <cols>
    <col min="1" max="1" width="9.5" style="3" bestFit="1" customWidth="1"/>
    <col min="2" max="2" width="11.625" style="3" bestFit="1" customWidth="1"/>
    <col min="3" max="3" width="12.875" style="3" customWidth="1"/>
    <col min="4" max="4" width="16.125" style="3" bestFit="1" customWidth="1"/>
    <col min="5" max="5" width="13.875" style="3" bestFit="1" customWidth="1"/>
    <col min="6" max="6" width="11.625" style="3" bestFit="1" customWidth="1"/>
    <col min="7" max="7" width="13.875" style="3" bestFit="1" customWidth="1"/>
    <col min="8" max="8" width="15.125" style="3" customWidth="1"/>
    <col min="9" max="10" width="13.625" style="3" customWidth="1"/>
    <col min="11" max="12" width="16.125" style="1" bestFit="1" customWidth="1"/>
    <col min="13" max="16384" width="9" style="1"/>
  </cols>
  <sheetData>
    <row r="1" spans="1:13" ht="33" x14ac:dyDescent="0.25">
      <c r="A1" s="3" t="s">
        <v>3</v>
      </c>
      <c r="B1" s="3" t="s">
        <v>6</v>
      </c>
      <c r="C1" s="3" t="s">
        <v>37</v>
      </c>
      <c r="D1" s="3" t="s">
        <v>42</v>
      </c>
      <c r="E1" s="3" t="s">
        <v>51</v>
      </c>
      <c r="F1" s="1" t="s">
        <v>232</v>
      </c>
      <c r="G1" s="3" t="s">
        <v>118</v>
      </c>
      <c r="H1" s="25" t="s">
        <v>145</v>
      </c>
      <c r="I1" s="25" t="s">
        <v>138</v>
      </c>
      <c r="J1" s="3" t="s">
        <v>118</v>
      </c>
      <c r="K1" s="1" t="s">
        <v>156</v>
      </c>
      <c r="L1" s="1" t="s">
        <v>161</v>
      </c>
      <c r="M1" s="25" t="s">
        <v>138</v>
      </c>
    </row>
    <row r="2" spans="1:13" x14ac:dyDescent="0.25">
      <c r="A2" s="3" t="s">
        <v>9</v>
      </c>
      <c r="B2" s="3" t="s">
        <v>11</v>
      </c>
      <c r="C2" s="3" t="s">
        <v>39</v>
      </c>
      <c r="D2" s="3" t="s">
        <v>250</v>
      </c>
      <c r="E2" s="3" t="s">
        <v>188</v>
      </c>
      <c r="F2" s="3" t="s">
        <v>233</v>
      </c>
      <c r="G2" s="3" t="s">
        <v>126</v>
      </c>
      <c r="H2" s="3" t="s">
        <v>135</v>
      </c>
      <c r="I2" s="3" t="s">
        <v>139</v>
      </c>
      <c r="J2" s="3" t="s">
        <v>126</v>
      </c>
      <c r="K2" s="1" t="s">
        <v>150</v>
      </c>
      <c r="L2" s="1" t="s">
        <v>158</v>
      </c>
      <c r="M2" s="3" t="s">
        <v>140</v>
      </c>
    </row>
    <row r="3" spans="1:13" x14ac:dyDescent="0.25">
      <c r="A3" s="3" t="s">
        <v>10</v>
      </c>
      <c r="B3" s="3" t="s">
        <v>12</v>
      </c>
      <c r="C3" s="3" t="s">
        <v>40</v>
      </c>
      <c r="E3" s="3" t="s">
        <v>52</v>
      </c>
      <c r="F3" s="3" t="s">
        <v>235</v>
      </c>
      <c r="G3" s="3" t="s">
        <v>127</v>
      </c>
      <c r="H3" s="3" t="s">
        <v>137</v>
      </c>
      <c r="I3" s="3" t="s">
        <v>140</v>
      </c>
      <c r="J3" s="3" t="s">
        <v>169</v>
      </c>
      <c r="K3" s="1" t="s">
        <v>152</v>
      </c>
      <c r="L3" s="1" t="s">
        <v>160</v>
      </c>
      <c r="M3" s="3" t="s">
        <v>141</v>
      </c>
    </row>
    <row r="4" spans="1:13" x14ac:dyDescent="0.25">
      <c r="B4" s="3" t="s">
        <v>13</v>
      </c>
      <c r="E4" s="3" t="s">
        <v>53</v>
      </c>
      <c r="G4" s="3" t="s">
        <v>128</v>
      </c>
      <c r="I4" s="3" t="s">
        <v>141</v>
      </c>
      <c r="K4" s="1" t="s">
        <v>154</v>
      </c>
      <c r="L4" s="1" t="s">
        <v>167</v>
      </c>
      <c r="M4" s="3" t="s">
        <v>142</v>
      </c>
    </row>
    <row r="5" spans="1:13" x14ac:dyDescent="0.25">
      <c r="B5" s="3" t="s">
        <v>14</v>
      </c>
      <c r="E5" s="3" t="s">
        <v>189</v>
      </c>
      <c r="G5" s="3" t="s">
        <v>129</v>
      </c>
      <c r="I5" s="3" t="s">
        <v>142</v>
      </c>
      <c r="K5" s="1" t="s">
        <v>155</v>
      </c>
      <c r="L5" s="1" t="s">
        <v>163</v>
      </c>
    </row>
    <row r="6" spans="1:13" x14ac:dyDescent="0.25">
      <c r="B6" s="3" t="s">
        <v>15</v>
      </c>
      <c r="K6" s="1" t="s">
        <v>175</v>
      </c>
      <c r="L6" s="1" t="s">
        <v>165</v>
      </c>
    </row>
    <row r="7" spans="1:13" x14ac:dyDescent="0.25">
      <c r="B7" s="3" t="s">
        <v>16</v>
      </c>
    </row>
    <row r="8" spans="1:13" x14ac:dyDescent="0.25">
      <c r="B8" s="3" t="s">
        <v>17</v>
      </c>
    </row>
    <row r="9" spans="1:13" x14ac:dyDescent="0.25">
      <c r="B9" s="3" t="s">
        <v>18</v>
      </c>
    </row>
    <row r="10" spans="1:13" x14ac:dyDescent="0.25">
      <c r="B10" s="3" t="s">
        <v>19</v>
      </c>
    </row>
    <row r="11" spans="1:13" x14ac:dyDescent="0.25">
      <c r="B11" s="3" t="s">
        <v>20</v>
      </c>
    </row>
    <row r="12" spans="1:13" x14ac:dyDescent="0.25">
      <c r="B12" s="3" t="s">
        <v>21</v>
      </c>
    </row>
    <row r="13" spans="1:13" x14ac:dyDescent="0.25">
      <c r="B13" s="3" t="s">
        <v>22</v>
      </c>
    </row>
    <row r="14" spans="1:13" x14ac:dyDescent="0.25">
      <c r="B14" s="3" t="s">
        <v>23</v>
      </c>
    </row>
    <row r="15" spans="1:13" x14ac:dyDescent="0.25">
      <c r="B15" s="3" t="s">
        <v>24</v>
      </c>
    </row>
    <row r="16" spans="1:13" x14ac:dyDescent="0.25">
      <c r="B16" s="3" t="s">
        <v>25</v>
      </c>
    </row>
    <row r="17" spans="2:2" x14ac:dyDescent="0.25">
      <c r="B17" s="3" t="s">
        <v>26</v>
      </c>
    </row>
    <row r="18" spans="2:2" x14ac:dyDescent="0.25">
      <c r="B18" s="3" t="s">
        <v>27</v>
      </c>
    </row>
    <row r="19" spans="2:2" x14ac:dyDescent="0.25">
      <c r="B19" s="3" t="s">
        <v>28</v>
      </c>
    </row>
    <row r="20" spans="2:2" x14ac:dyDescent="0.25">
      <c r="B20" s="3" t="s">
        <v>29</v>
      </c>
    </row>
    <row r="21" spans="2:2" x14ac:dyDescent="0.25">
      <c r="B21" s="3" t="s">
        <v>30</v>
      </c>
    </row>
    <row r="22" spans="2:2" x14ac:dyDescent="0.25">
      <c r="B22" s="3" t="s">
        <v>31</v>
      </c>
    </row>
    <row r="23" spans="2:2" x14ac:dyDescent="0.25">
      <c r="B23" s="3" t="s">
        <v>32</v>
      </c>
    </row>
    <row r="24" spans="2:2" x14ac:dyDescent="0.25">
      <c r="B24" s="3" t="s">
        <v>33</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0"/>
  <sheetViews>
    <sheetView zoomScaleNormal="100" workbookViewId="0">
      <selection activeCell="F17" sqref="F17"/>
    </sheetView>
  </sheetViews>
  <sheetFormatPr defaultColWidth="9" defaultRowHeight="16.5" x14ac:dyDescent="0.25"/>
  <cols>
    <col min="1" max="1" width="27" style="2" customWidth="1"/>
    <col min="2" max="5" width="11.25" style="2" customWidth="1"/>
    <col min="6" max="8" width="12.125" style="2" customWidth="1"/>
    <col min="9" max="13" width="11.25" style="2" customWidth="1"/>
    <col min="14" max="14" width="13.5" style="2" customWidth="1"/>
    <col min="15" max="16384" width="9" style="2"/>
  </cols>
  <sheetData>
    <row r="1" spans="1:14" x14ac:dyDescent="0.25">
      <c r="A1" s="53" t="s">
        <v>179</v>
      </c>
      <c r="B1" s="53"/>
      <c r="C1" s="53"/>
      <c r="D1" s="53"/>
      <c r="E1" s="53"/>
      <c r="F1" s="53"/>
      <c r="G1" s="53"/>
      <c r="H1" s="53"/>
      <c r="I1" s="53"/>
      <c r="J1" s="53"/>
      <c r="K1" s="53"/>
      <c r="L1" s="53"/>
      <c r="M1" s="53"/>
    </row>
    <row r="2" spans="1:14" ht="33" x14ac:dyDescent="0.25">
      <c r="A2" s="26" t="s">
        <v>85</v>
      </c>
      <c r="B2" s="24" t="s">
        <v>265</v>
      </c>
      <c r="C2" s="24" t="s">
        <v>266</v>
      </c>
      <c r="D2" s="24" t="s">
        <v>267</v>
      </c>
      <c r="E2" s="24" t="s">
        <v>268</v>
      </c>
      <c r="F2" s="24" t="s">
        <v>269</v>
      </c>
      <c r="G2" s="24" t="s">
        <v>270</v>
      </c>
      <c r="H2" s="24" t="s">
        <v>271</v>
      </c>
      <c r="I2" s="24" t="s">
        <v>272</v>
      </c>
      <c r="J2" s="24" t="s">
        <v>273</v>
      </c>
      <c r="K2" s="24" t="s">
        <v>274</v>
      </c>
      <c r="L2" s="24" t="s">
        <v>275</v>
      </c>
      <c r="M2" s="24" t="s">
        <v>276</v>
      </c>
      <c r="N2" s="24" t="s">
        <v>185</v>
      </c>
    </row>
    <row r="3" spans="1:14" ht="33" x14ac:dyDescent="0.25">
      <c r="A3" s="20" t="s">
        <v>180</v>
      </c>
      <c r="B3" s="6"/>
      <c r="C3" s="6"/>
      <c r="D3" s="6"/>
      <c r="E3" s="6"/>
      <c r="F3" s="6"/>
      <c r="G3" s="6"/>
      <c r="H3" s="6"/>
      <c r="I3" s="6"/>
      <c r="J3" s="6"/>
      <c r="K3" s="6"/>
      <c r="L3" s="6"/>
      <c r="M3" s="6"/>
      <c r="N3" s="18">
        <f>SUM(B3:M3)</f>
        <v>0</v>
      </c>
    </row>
    <row r="4" spans="1:14" ht="33" x14ac:dyDescent="0.25">
      <c r="A4" s="20" t="s">
        <v>181</v>
      </c>
      <c r="B4" s="6"/>
      <c r="C4" s="6"/>
      <c r="D4" s="6"/>
      <c r="E4" s="6"/>
      <c r="F4" s="6"/>
      <c r="G4" s="6"/>
      <c r="H4" s="6"/>
      <c r="I4" s="6"/>
      <c r="J4" s="6"/>
      <c r="K4" s="6"/>
      <c r="L4" s="6"/>
      <c r="M4" s="6"/>
      <c r="N4" s="18">
        <f t="shared" ref="N4:N6" si="0">SUM(B4:M4)</f>
        <v>0</v>
      </c>
    </row>
    <row r="5" spans="1:14" ht="33" x14ac:dyDescent="0.25">
      <c r="A5" s="20" t="s">
        <v>182</v>
      </c>
      <c r="B5" s="6"/>
      <c r="C5" s="6"/>
      <c r="D5" s="6"/>
      <c r="E5" s="6"/>
      <c r="F5" s="6"/>
      <c r="G5" s="6"/>
      <c r="H5" s="6"/>
      <c r="I5" s="6"/>
      <c r="J5" s="6"/>
      <c r="K5" s="6"/>
      <c r="L5" s="6"/>
      <c r="M5" s="6"/>
      <c r="N5" s="18">
        <f t="shared" si="0"/>
        <v>0</v>
      </c>
    </row>
    <row r="6" spans="1:14" ht="33" x14ac:dyDescent="0.25">
      <c r="A6" s="20" t="s">
        <v>183</v>
      </c>
      <c r="B6" s="6"/>
      <c r="C6" s="6"/>
      <c r="D6" s="6"/>
      <c r="E6" s="6"/>
      <c r="F6" s="6"/>
      <c r="G6" s="6"/>
      <c r="H6" s="6"/>
      <c r="I6" s="6"/>
      <c r="J6" s="6"/>
      <c r="K6" s="6"/>
      <c r="L6" s="6"/>
      <c r="M6" s="6"/>
      <c r="N6" s="18">
        <f t="shared" si="0"/>
        <v>0</v>
      </c>
    </row>
    <row r="7" spans="1:14" x14ac:dyDescent="0.25">
      <c r="A7" s="20" t="s">
        <v>184</v>
      </c>
      <c r="B7" s="80" t="s">
        <v>186</v>
      </c>
      <c r="C7" s="80"/>
      <c r="D7" s="80"/>
      <c r="E7" s="80"/>
      <c r="F7" s="80"/>
      <c r="G7" s="80"/>
      <c r="H7" s="80"/>
      <c r="I7" s="80"/>
      <c r="J7" s="80"/>
      <c r="K7" s="80"/>
      <c r="L7" s="80"/>
      <c r="M7" s="80"/>
      <c r="N7" s="18">
        <f>(N3+N4-N5)/2160</f>
        <v>0</v>
      </c>
    </row>
    <row r="8" spans="1:14" x14ac:dyDescent="0.25">
      <c r="A8" s="81" t="s">
        <v>146</v>
      </c>
      <c r="B8" s="81"/>
      <c r="C8" s="81"/>
      <c r="D8" s="81"/>
      <c r="E8" s="81"/>
      <c r="F8" s="81"/>
      <c r="G8" s="81"/>
      <c r="H8" s="81"/>
      <c r="I8" s="81"/>
      <c r="J8" s="81"/>
      <c r="K8" s="81"/>
      <c r="L8" s="81"/>
      <c r="M8" s="81"/>
      <c r="N8" s="81"/>
    </row>
    <row r="9" spans="1:14" x14ac:dyDescent="0.25">
      <c r="A9" s="71" t="s">
        <v>277</v>
      </c>
      <c r="B9" s="71"/>
      <c r="C9" s="71"/>
      <c r="D9" s="71"/>
      <c r="E9" s="71"/>
      <c r="F9" s="71"/>
      <c r="G9" s="71"/>
      <c r="H9" s="71"/>
      <c r="I9" s="71"/>
      <c r="J9" s="71"/>
      <c r="K9" s="71"/>
      <c r="L9" s="71"/>
      <c r="M9" s="71"/>
      <c r="N9" s="71"/>
    </row>
    <row r="10" spans="1:14" x14ac:dyDescent="0.25">
      <c r="A10" s="49" t="s">
        <v>203</v>
      </c>
      <c r="B10" s="49"/>
      <c r="C10" s="49"/>
      <c r="D10" s="49"/>
      <c r="E10" s="49"/>
      <c r="F10" s="49"/>
      <c r="G10" s="49"/>
      <c r="H10" s="49"/>
      <c r="I10" s="49"/>
      <c r="J10" s="49"/>
      <c r="K10" s="49"/>
      <c r="L10" s="49"/>
      <c r="M10" s="49"/>
      <c r="N10" s="49"/>
    </row>
  </sheetData>
  <mergeCells count="5">
    <mergeCell ref="A1:M1"/>
    <mergeCell ref="B7:M7"/>
    <mergeCell ref="A8:N8"/>
    <mergeCell ref="A9:N9"/>
    <mergeCell ref="A10:N10"/>
  </mergeCells>
  <phoneticPr fontId="1" type="noConversion"/>
  <pageMargins left="0.25" right="0.25" top="0.75" bottom="0.75" header="0.3" footer="0.3"/>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workbookViewId="0">
      <selection activeCell="A8" sqref="A8"/>
    </sheetView>
  </sheetViews>
  <sheetFormatPr defaultRowHeight="15.75" x14ac:dyDescent="0.25"/>
  <cols>
    <col min="1" max="1" width="8.875" style="34" customWidth="1"/>
    <col min="2" max="2" width="20.625" style="34" customWidth="1"/>
    <col min="3" max="3" width="31.25" style="34" customWidth="1"/>
    <col min="4" max="4" width="19.625" style="33" bestFit="1" customWidth="1"/>
    <col min="5" max="16384" width="9" style="33"/>
  </cols>
  <sheetData>
    <row r="1" spans="1:4" s="2" customFormat="1" ht="16.5" x14ac:dyDescent="0.25">
      <c r="A1" s="82" t="s">
        <v>224</v>
      </c>
      <c r="B1" s="53"/>
      <c r="C1" s="53"/>
    </row>
    <row r="2" spans="1:4" ht="16.5" x14ac:dyDescent="0.25">
      <c r="A2" s="35" t="s">
        <v>223</v>
      </c>
      <c r="B2" s="35" t="s">
        <v>222</v>
      </c>
      <c r="C2" s="35" t="s">
        <v>237</v>
      </c>
      <c r="D2" s="35" t="s">
        <v>221</v>
      </c>
    </row>
    <row r="3" spans="1:4" ht="16.5" x14ac:dyDescent="0.25">
      <c r="A3" s="18">
        <v>1</v>
      </c>
      <c r="B3" s="18"/>
      <c r="C3" s="46"/>
      <c r="D3" s="18" t="s">
        <v>278</v>
      </c>
    </row>
    <row r="4" spans="1:4" ht="16.5" x14ac:dyDescent="0.25">
      <c r="A4" s="18">
        <v>2</v>
      </c>
      <c r="B4" s="18"/>
      <c r="C4" s="46"/>
      <c r="D4" s="18" t="s">
        <v>279</v>
      </c>
    </row>
    <row r="5" spans="1:4" ht="16.5" x14ac:dyDescent="0.25">
      <c r="A5" s="18">
        <v>3</v>
      </c>
      <c r="B5" s="18"/>
      <c r="C5" s="46"/>
      <c r="D5" s="18" t="s">
        <v>280</v>
      </c>
    </row>
    <row r="6" spans="1:4" ht="16.5" x14ac:dyDescent="0.25">
      <c r="A6" s="18">
        <v>4</v>
      </c>
      <c r="B6" s="18"/>
      <c r="C6" s="46"/>
      <c r="D6" s="18" t="s">
        <v>281</v>
      </c>
    </row>
    <row r="7" spans="1:4" ht="16.5" x14ac:dyDescent="0.25">
      <c r="A7" s="18">
        <v>5</v>
      </c>
      <c r="B7" s="18"/>
      <c r="C7" s="46"/>
      <c r="D7" s="18" t="s">
        <v>282</v>
      </c>
    </row>
  </sheetData>
  <mergeCells count="1">
    <mergeCell ref="A1:C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2"/>
  <sheetViews>
    <sheetView tabSelected="1" zoomScaleNormal="100" workbookViewId="0">
      <selection activeCell="G10" sqref="G10"/>
    </sheetView>
  </sheetViews>
  <sheetFormatPr defaultColWidth="9" defaultRowHeight="16.5" x14ac:dyDescent="0.25"/>
  <cols>
    <col min="1" max="2" width="9" style="2"/>
    <col min="3" max="3" width="8.25" style="2" customWidth="1"/>
    <col min="4" max="4" width="8.625" style="2" customWidth="1"/>
    <col min="5" max="5" width="12.875" style="2" customWidth="1"/>
    <col min="6" max="6" width="11.5" style="2" customWidth="1"/>
    <col min="7" max="7" width="13" style="2" customWidth="1"/>
    <col min="8" max="8" width="13.625" style="2" customWidth="1"/>
    <col min="9" max="9" width="8.125" style="2" customWidth="1"/>
    <col min="10" max="11" width="7" style="2" customWidth="1"/>
    <col min="12" max="12" width="7.875" style="2" customWidth="1"/>
    <col min="13" max="14" width="7" style="2" customWidth="1"/>
    <col min="15" max="15" width="7.875" style="2" customWidth="1"/>
    <col min="16" max="17" width="7" style="2" customWidth="1"/>
    <col min="18" max="18" width="8" style="2" customWidth="1"/>
    <col min="19" max="19" width="7.75" style="2" customWidth="1"/>
    <col min="20" max="20" width="12.375" style="2" customWidth="1"/>
    <col min="21" max="21" width="13.625" style="2" bestFit="1" customWidth="1"/>
    <col min="22" max="22" width="9" style="2" customWidth="1"/>
    <col min="23" max="16384" width="9" style="2"/>
  </cols>
  <sheetData>
    <row r="1" spans="1:22" x14ac:dyDescent="0.25">
      <c r="A1" s="52" t="s">
        <v>116</v>
      </c>
      <c r="B1" s="52"/>
      <c r="C1" s="52"/>
      <c r="D1" s="52"/>
      <c r="E1" s="52"/>
      <c r="F1" s="52"/>
      <c r="G1" s="52"/>
      <c r="H1" s="52"/>
      <c r="I1" s="52"/>
      <c r="J1" s="52"/>
      <c r="K1" s="52"/>
      <c r="L1" s="52"/>
      <c r="M1" s="52"/>
      <c r="N1" s="52"/>
      <c r="O1" s="52"/>
      <c r="P1" s="52"/>
      <c r="Q1" s="52"/>
      <c r="R1" s="52"/>
      <c r="S1" s="52"/>
      <c r="T1" s="52"/>
      <c r="U1" s="52"/>
      <c r="V1" s="52"/>
    </row>
    <row r="2" spans="1:22" x14ac:dyDescent="0.25">
      <c r="A2" s="53" t="s">
        <v>249</v>
      </c>
      <c r="B2" s="53"/>
      <c r="C2" s="53"/>
      <c r="D2" s="53"/>
      <c r="E2" s="53"/>
      <c r="F2" s="53"/>
      <c r="G2" s="53"/>
      <c r="H2" s="53"/>
      <c r="I2" s="53"/>
      <c r="J2" s="53"/>
      <c r="K2" s="53"/>
      <c r="L2" s="53"/>
      <c r="M2" s="53"/>
      <c r="N2" s="53"/>
      <c r="O2" s="53"/>
      <c r="P2" s="53"/>
      <c r="Q2" s="53"/>
      <c r="R2" s="53"/>
      <c r="S2" s="53"/>
      <c r="T2" s="53"/>
      <c r="U2" s="53"/>
      <c r="V2" s="53"/>
    </row>
    <row r="3" spans="1:22" ht="33" x14ac:dyDescent="0.25">
      <c r="A3" s="55" t="s">
        <v>0</v>
      </c>
      <c r="B3" s="55" t="s">
        <v>196</v>
      </c>
      <c r="C3" s="55" t="s">
        <v>2</v>
      </c>
      <c r="D3" s="54" t="s">
        <v>35</v>
      </c>
      <c r="E3" s="54"/>
      <c r="F3" s="55" t="s">
        <v>4</v>
      </c>
      <c r="G3" s="4" t="s">
        <v>34</v>
      </c>
      <c r="H3" s="27" t="s">
        <v>43</v>
      </c>
      <c r="I3" s="37" t="s">
        <v>246</v>
      </c>
      <c r="J3" s="58" t="s">
        <v>226</v>
      </c>
      <c r="K3" s="59"/>
      <c r="L3" s="59"/>
      <c r="M3" s="59"/>
      <c r="N3" s="59"/>
      <c r="O3" s="59"/>
      <c r="P3" s="59"/>
      <c r="Q3" s="59"/>
      <c r="R3" s="59"/>
      <c r="S3" s="60"/>
      <c r="T3" s="5" t="s">
        <v>7</v>
      </c>
      <c r="U3" s="5" t="s">
        <v>36</v>
      </c>
      <c r="V3" s="55" t="s">
        <v>5</v>
      </c>
    </row>
    <row r="4" spans="1:22" x14ac:dyDescent="0.25">
      <c r="A4" s="56"/>
      <c r="B4" s="56"/>
      <c r="C4" s="56"/>
      <c r="D4" s="55" t="s">
        <v>207</v>
      </c>
      <c r="E4" s="55" t="s">
        <v>206</v>
      </c>
      <c r="F4" s="56"/>
      <c r="G4" s="55" t="s">
        <v>208</v>
      </c>
      <c r="H4" s="55" t="s">
        <v>225</v>
      </c>
      <c r="I4" s="55" t="s">
        <v>228</v>
      </c>
      <c r="J4" s="58" t="s">
        <v>242</v>
      </c>
      <c r="K4" s="59"/>
      <c r="L4" s="60"/>
      <c r="M4" s="58" t="s">
        <v>243</v>
      </c>
      <c r="N4" s="59"/>
      <c r="O4" s="60"/>
      <c r="P4" s="58" t="s">
        <v>251</v>
      </c>
      <c r="Q4" s="59"/>
      <c r="R4" s="60"/>
      <c r="S4" s="55" t="s">
        <v>240</v>
      </c>
      <c r="T4" s="55" t="s">
        <v>229</v>
      </c>
      <c r="U4" s="55" t="s">
        <v>230</v>
      </c>
      <c r="V4" s="56"/>
    </row>
    <row r="5" spans="1:22" ht="49.5" x14ac:dyDescent="0.25">
      <c r="A5" s="57"/>
      <c r="B5" s="57"/>
      <c r="C5" s="57"/>
      <c r="D5" s="57"/>
      <c r="E5" s="57"/>
      <c r="F5" s="57"/>
      <c r="G5" s="57"/>
      <c r="H5" s="57"/>
      <c r="I5" s="57"/>
      <c r="J5" s="42" t="s">
        <v>241</v>
      </c>
      <c r="K5" s="42" t="s">
        <v>239</v>
      </c>
      <c r="L5" s="42" t="s">
        <v>244</v>
      </c>
      <c r="M5" s="42" t="s">
        <v>241</v>
      </c>
      <c r="N5" s="42" t="s">
        <v>239</v>
      </c>
      <c r="O5" s="42" t="s">
        <v>244</v>
      </c>
      <c r="P5" s="42" t="s">
        <v>241</v>
      </c>
      <c r="Q5" s="42" t="s">
        <v>239</v>
      </c>
      <c r="R5" s="42" t="s">
        <v>245</v>
      </c>
      <c r="S5" s="57"/>
      <c r="T5" s="57"/>
      <c r="U5" s="57"/>
      <c r="V5" s="57"/>
    </row>
    <row r="6" spans="1:22" x14ac:dyDescent="0.25">
      <c r="A6" s="6">
        <v>1</v>
      </c>
      <c r="B6" s="6"/>
      <c r="C6" s="6"/>
      <c r="D6" s="6" t="s">
        <v>8</v>
      </c>
      <c r="E6" s="6" t="s">
        <v>31</v>
      </c>
      <c r="F6" s="6"/>
      <c r="G6" s="7" t="s">
        <v>197</v>
      </c>
      <c r="H6" s="43" t="str">
        <f>CONCATENATE(DATEDIF(--(LEFT(G6,3)+1911&amp;MID(G6,4,6)),(LEFT(下拉式選單!$D$2,3)+1911&amp;MID(下拉式選單!$D$2,4,6)),"y"),"年",DATEDIF(--(LEFT(G6,3)+1911&amp;MID(G6,4,6)),(LEFT(下拉式選單!$D$2,3)+1911&amp;MID(下拉式選單!$D$2,4,6)),"ym"),"月",DATEDIF(--(LEFT(G6,3)+1911&amp;MID(G6,4,6)),(LEFT(下拉式選單!$D$2,3)+1911&amp;MID(下拉式選單!$D$2,4,6)),"md"),"日")</f>
        <v>5年0月0日</v>
      </c>
      <c r="I6" s="38" t="s">
        <v>204</v>
      </c>
      <c r="J6" s="44">
        <v>4</v>
      </c>
      <c r="K6" s="44">
        <v>4</v>
      </c>
      <c r="L6" s="42">
        <f>J6+K6</f>
        <v>8</v>
      </c>
      <c r="M6" s="44">
        <v>0</v>
      </c>
      <c r="N6" s="44">
        <v>4</v>
      </c>
      <c r="O6" s="42">
        <f>M6+N6</f>
        <v>4</v>
      </c>
      <c r="P6" s="44">
        <v>0</v>
      </c>
      <c r="Q6" s="44">
        <v>4</v>
      </c>
      <c r="R6" s="42">
        <f>P6+Q6</f>
        <v>4</v>
      </c>
      <c r="S6" s="42">
        <f>L6+O6+R6</f>
        <v>16</v>
      </c>
      <c r="T6" s="48" t="str">
        <f>IF(AND(DATEDIF((LEFT(G6,3)+1911&amp;MID(G6,4,6)),(LEFT(下拉式選單!$D$2,3)+1911&amp;MID(下拉式選單!$D$2,4,6)),"y")&gt;=3,S6&gt;=9,I6="是"),"是","否")</f>
        <v>是</v>
      </c>
      <c r="U6" s="42" t="str">
        <f>IF(AND(T6="是", L6&gt;=4, N6&gt;=4, Q6&gt;=4),"是","否")</f>
        <v>是</v>
      </c>
      <c r="V6" s="8"/>
    </row>
    <row r="7" spans="1:22" x14ac:dyDescent="0.25">
      <c r="A7" s="6">
        <v>2</v>
      </c>
      <c r="B7" s="6"/>
      <c r="C7" s="6"/>
      <c r="D7" s="6" t="s">
        <v>44</v>
      </c>
      <c r="E7" s="6" t="s">
        <v>12</v>
      </c>
      <c r="F7" s="6"/>
      <c r="G7" s="6" t="s">
        <v>193</v>
      </c>
      <c r="H7" s="43" t="str">
        <f>CONCATENATE(DATEDIF(--(LEFT(G7,3)+1911&amp;MID(G7,4,6)),(LEFT(下拉式選單!$D$2,3)+1911&amp;MID(下拉式選單!$D$2,4,6)),"y"),"年",DATEDIF(--(LEFT(G7,3)+1911&amp;MID(G7,4,6)),(LEFT(下拉式選單!$D$2,3)+1911&amp;MID(下拉式選單!$D$2,4,6)),"ym"),"月",DATEDIF(--(LEFT(G7,3)+1911&amp;MID(G7,4,6)),(LEFT(下拉式選單!$D$2,3)+1911&amp;MID(下拉式選單!$D$2,4,6)),"md"),"日")</f>
        <v>4年11月30日</v>
      </c>
      <c r="I7" s="38" t="s">
        <v>45</v>
      </c>
      <c r="J7" s="44">
        <v>4</v>
      </c>
      <c r="K7" s="44">
        <v>0</v>
      </c>
      <c r="L7" s="42">
        <f t="shared" ref="L7:L15" si="0">J7+K7</f>
        <v>4</v>
      </c>
      <c r="M7" s="44">
        <v>3</v>
      </c>
      <c r="N7" s="44">
        <v>0</v>
      </c>
      <c r="O7" s="42">
        <f t="shared" ref="O7:O15" si="1">M7+N7</f>
        <v>3</v>
      </c>
      <c r="P7" s="44">
        <v>3</v>
      </c>
      <c r="Q7" s="44">
        <v>0</v>
      </c>
      <c r="R7" s="42">
        <f t="shared" ref="R7:R15" si="2">P7+Q7</f>
        <v>3</v>
      </c>
      <c r="S7" s="42">
        <f>L7+O7+R7</f>
        <v>10</v>
      </c>
      <c r="T7" s="48" t="str">
        <f>IF(AND(DATEDIF((LEFT(G7,3)+1911&amp;MID(G7,4,6)),(LEFT(下拉式選單!$D$2,3)+1911&amp;MID(下拉式選單!$D$2,4,6)),"y")&gt;=3,S7&gt;=9,I7="是"),"是","否")</f>
        <v>否</v>
      </c>
      <c r="U7" s="48" t="str">
        <f t="shared" ref="U7:U15" si="3">IF(AND(T7="是", L7&gt;=4, N7&gt;=4, Q7&gt;=4),"是","否")</f>
        <v>否</v>
      </c>
      <c r="V7" s="8"/>
    </row>
    <row r="8" spans="1:22" x14ac:dyDescent="0.25">
      <c r="A8" s="6">
        <v>3</v>
      </c>
      <c r="B8" s="6"/>
      <c r="C8" s="6"/>
      <c r="D8" s="6" t="s">
        <v>8</v>
      </c>
      <c r="E8" s="6" t="s">
        <v>31</v>
      </c>
      <c r="F8" s="6"/>
      <c r="G8" s="7" t="s">
        <v>205</v>
      </c>
      <c r="H8" s="43" t="str">
        <f>CONCATENATE(DATEDIF(--(LEFT(G8,3)+1911&amp;MID(G8,4,6)),(LEFT(下拉式選單!$D$2,3)+1911&amp;MID(下拉式選單!$D$2,4,6)),"y"),"年",DATEDIF(--(LEFT(G8,3)+1911&amp;MID(G8,4,6)),(LEFT(下拉式選單!$D$2,3)+1911&amp;MID(下拉式選單!$D$2,4,6)),"ym"),"月",DATEDIF(--(LEFT(G8,3)+1911&amp;MID(G8,4,6)),(LEFT(下拉式選單!$D$2,3)+1911&amp;MID(下拉式選單!$D$2,4,6)),"md"),"日")</f>
        <v>2年5月29日</v>
      </c>
      <c r="I8" s="38" t="s">
        <v>38</v>
      </c>
      <c r="J8" s="44">
        <v>5</v>
      </c>
      <c r="K8" s="44">
        <v>0</v>
      </c>
      <c r="L8" s="42">
        <f t="shared" si="0"/>
        <v>5</v>
      </c>
      <c r="M8" s="44">
        <v>2</v>
      </c>
      <c r="N8" s="44">
        <v>6</v>
      </c>
      <c r="O8" s="42">
        <f t="shared" si="1"/>
        <v>8</v>
      </c>
      <c r="P8" s="44">
        <v>6</v>
      </c>
      <c r="Q8" s="44">
        <v>6</v>
      </c>
      <c r="R8" s="42">
        <f t="shared" si="2"/>
        <v>12</v>
      </c>
      <c r="S8" s="42">
        <f t="shared" ref="S8:S15" si="4">L8+O8+R8</f>
        <v>25</v>
      </c>
      <c r="T8" s="48" t="str">
        <f>IF(AND(DATEDIF((LEFT(G8,3)+1911&amp;MID(G8,4,6)),(LEFT(下拉式選單!$D$2,3)+1911&amp;MID(下拉式選單!$D$2,4,6)),"y")&gt;=3,S8&gt;=9,I8="是"),"是","否")</f>
        <v>否</v>
      </c>
      <c r="U8" s="48" t="str">
        <f t="shared" si="3"/>
        <v>否</v>
      </c>
      <c r="V8" s="6"/>
    </row>
    <row r="9" spans="1:22" x14ac:dyDescent="0.25">
      <c r="A9" s="6">
        <v>4</v>
      </c>
      <c r="B9" s="6"/>
      <c r="C9" s="6"/>
      <c r="D9" s="6" t="s">
        <v>8</v>
      </c>
      <c r="E9" s="6" t="s">
        <v>31</v>
      </c>
      <c r="F9" s="6"/>
      <c r="G9" s="7" t="s">
        <v>41</v>
      </c>
      <c r="H9" s="43" t="str">
        <f>CONCATENATE(DATEDIF(--(LEFT(G9,3)+1911&amp;MID(G9,4,6)),(LEFT(下拉式選單!$D$2,3)+1911&amp;MID(下拉式選單!$D$2,4,6)),"y"),"年",DATEDIF(--(LEFT(G9,3)+1911&amp;MID(G9,4,6)),(LEFT(下拉式選單!$D$2,3)+1911&amp;MID(下拉式選單!$D$2,4,6)),"ym"),"月",DATEDIF(--(LEFT(G9,3)+1911&amp;MID(G9,4,6)),(LEFT(下拉式選單!$D$2,3)+1911&amp;MID(下拉式選單!$D$2,4,6)),"md"),"日")</f>
        <v>7年0月0日</v>
      </c>
      <c r="I9" s="38" t="s">
        <v>38</v>
      </c>
      <c r="J9" s="44">
        <v>5</v>
      </c>
      <c r="K9" s="44">
        <v>0</v>
      </c>
      <c r="L9" s="42">
        <f t="shared" si="0"/>
        <v>5</v>
      </c>
      <c r="M9" s="44">
        <v>2</v>
      </c>
      <c r="N9" s="44">
        <v>6</v>
      </c>
      <c r="O9" s="42">
        <f t="shared" si="1"/>
        <v>8</v>
      </c>
      <c r="P9" s="44">
        <v>6</v>
      </c>
      <c r="Q9" s="44">
        <v>6</v>
      </c>
      <c r="R9" s="42">
        <f t="shared" si="2"/>
        <v>12</v>
      </c>
      <c r="S9" s="42">
        <f t="shared" si="4"/>
        <v>25</v>
      </c>
      <c r="T9" s="48" t="str">
        <f>IF(AND(DATEDIF((LEFT(G9,3)+1911&amp;MID(G9,4,6)),(LEFT(下拉式選單!$D$2,3)+1911&amp;MID(下拉式選單!$D$2,4,6)),"y")&gt;=3,S9&gt;=9,I9="是"),"是","否")</f>
        <v>是</v>
      </c>
      <c r="U9" s="48" t="str">
        <f t="shared" si="3"/>
        <v>是</v>
      </c>
      <c r="V9" s="6"/>
    </row>
    <row r="10" spans="1:22" x14ac:dyDescent="0.25">
      <c r="A10" s="6">
        <v>5</v>
      </c>
      <c r="B10" s="6"/>
      <c r="C10" s="6"/>
      <c r="D10" s="6" t="s">
        <v>8</v>
      </c>
      <c r="E10" s="6" t="s">
        <v>31</v>
      </c>
      <c r="F10" s="6"/>
      <c r="G10" s="7"/>
      <c r="H10" s="43" t="e">
        <f>CONCATENATE(DATEDIF(--(LEFT(G10,3)+1911&amp;MID(G10,4,6)),(LEFT(下拉式選單!$D$2,3)+1911&amp;MID(下拉式選單!$D$2,4,6)),"y"),"年",DATEDIF(--(LEFT(G10,3)+1911&amp;MID(G10,4,6)),(LEFT(下拉式選單!$D$2,3)+1911&amp;MID(下拉式選單!$D$2,4,6)),"ym"),"月",DATEDIF(--(LEFT(G10,3)+1911&amp;MID(G10,4,6)),(LEFT(下拉式選單!$D$2,3)+1911&amp;MID(下拉式選單!$D$2,4,6)),"md"),"日")</f>
        <v>#VALUE!</v>
      </c>
      <c r="I10" s="38" t="s">
        <v>38</v>
      </c>
      <c r="J10" s="44"/>
      <c r="K10" s="44"/>
      <c r="L10" s="42">
        <f t="shared" si="0"/>
        <v>0</v>
      </c>
      <c r="M10" s="44"/>
      <c r="N10" s="44"/>
      <c r="O10" s="42">
        <f t="shared" si="1"/>
        <v>0</v>
      </c>
      <c r="P10" s="44"/>
      <c r="Q10" s="44"/>
      <c r="R10" s="42">
        <f t="shared" si="2"/>
        <v>0</v>
      </c>
      <c r="S10" s="42">
        <f t="shared" si="4"/>
        <v>0</v>
      </c>
      <c r="T10" s="48" t="e">
        <f>IF(AND(DATEDIF((LEFT(G10,3)+1911&amp;MID(G10,4,6)),(LEFT(下拉式選單!$D$2,3)+1911&amp;MID(下拉式選單!$D$2,4,6)),"y")&gt;=3,S10&gt;=9,I10="是"),"是","否")</f>
        <v>#VALUE!</v>
      </c>
      <c r="U10" s="48" t="e">
        <f t="shared" si="3"/>
        <v>#VALUE!</v>
      </c>
      <c r="V10" s="6"/>
    </row>
    <row r="11" spans="1:22" x14ac:dyDescent="0.25">
      <c r="A11" s="6">
        <v>6</v>
      </c>
      <c r="B11" s="6"/>
      <c r="C11" s="6"/>
      <c r="D11" s="6" t="s">
        <v>8</v>
      </c>
      <c r="E11" s="6" t="s">
        <v>31</v>
      </c>
      <c r="F11" s="6"/>
      <c r="G11" s="6"/>
      <c r="H11" s="43" t="e">
        <f>CONCATENATE(DATEDIF(--(LEFT(G11,3)+1911&amp;MID(G11,4,6)),(LEFT(下拉式選單!$D$2,3)+1911&amp;MID(下拉式選單!$D$2,4,6)),"y"),"年",DATEDIF(--(LEFT(G11,3)+1911&amp;MID(G11,4,6)),(LEFT(下拉式選單!$D$2,3)+1911&amp;MID(下拉式選單!$D$2,4,6)),"ym"),"月",DATEDIF(--(LEFT(G11,3)+1911&amp;MID(G11,4,6)),(LEFT(下拉式選單!$D$2,3)+1911&amp;MID(下拉式選單!$D$2,4,6)),"md"),"日")</f>
        <v>#VALUE!</v>
      </c>
      <c r="I11" s="38" t="s">
        <v>38</v>
      </c>
      <c r="J11" s="44"/>
      <c r="K11" s="44"/>
      <c r="L11" s="42">
        <f t="shared" si="0"/>
        <v>0</v>
      </c>
      <c r="M11" s="44"/>
      <c r="N11" s="44"/>
      <c r="O11" s="42">
        <f t="shared" si="1"/>
        <v>0</v>
      </c>
      <c r="P11" s="44"/>
      <c r="Q11" s="44"/>
      <c r="R11" s="42">
        <f t="shared" si="2"/>
        <v>0</v>
      </c>
      <c r="S11" s="42">
        <f t="shared" si="4"/>
        <v>0</v>
      </c>
      <c r="T11" s="48" t="e">
        <f>IF(AND(DATEDIF((LEFT(G11,3)+1911&amp;MID(G11,4,6)),(LEFT(下拉式選單!$D$2,3)+1911&amp;MID(下拉式選單!$D$2,4,6)),"y")&gt;=3,S11&gt;=9,I11="是"),"是","否")</f>
        <v>#VALUE!</v>
      </c>
      <c r="U11" s="48" t="e">
        <f t="shared" si="3"/>
        <v>#VALUE!</v>
      </c>
      <c r="V11" s="6"/>
    </row>
    <row r="12" spans="1:22" x14ac:dyDescent="0.25">
      <c r="A12" s="6">
        <v>7</v>
      </c>
      <c r="B12" s="6"/>
      <c r="C12" s="6"/>
      <c r="D12" s="6" t="s">
        <v>8</v>
      </c>
      <c r="E12" s="6" t="s">
        <v>31</v>
      </c>
      <c r="F12" s="6"/>
      <c r="G12" s="6"/>
      <c r="H12" s="43" t="e">
        <f>CONCATENATE(DATEDIF(--(LEFT(G12,3)+1911&amp;MID(G12,4,6)),(LEFT(下拉式選單!$D$2,3)+1911&amp;MID(下拉式選單!$D$2,4,6)),"y"),"年",DATEDIF(--(LEFT(G12,3)+1911&amp;MID(G12,4,6)),(LEFT(下拉式選單!$D$2,3)+1911&amp;MID(下拉式選單!$D$2,4,6)),"ym"),"月",DATEDIF(--(LEFT(G12,3)+1911&amp;MID(G12,4,6)),(LEFT(下拉式選單!$D$2,3)+1911&amp;MID(下拉式選單!$D$2,4,6)),"md"),"日")</f>
        <v>#VALUE!</v>
      </c>
      <c r="I12" s="38" t="s">
        <v>38</v>
      </c>
      <c r="J12" s="44"/>
      <c r="K12" s="44"/>
      <c r="L12" s="42">
        <f t="shared" si="0"/>
        <v>0</v>
      </c>
      <c r="M12" s="44"/>
      <c r="N12" s="44"/>
      <c r="O12" s="42">
        <f t="shared" si="1"/>
        <v>0</v>
      </c>
      <c r="P12" s="44"/>
      <c r="Q12" s="44"/>
      <c r="R12" s="42">
        <f t="shared" si="2"/>
        <v>0</v>
      </c>
      <c r="S12" s="42">
        <f t="shared" si="4"/>
        <v>0</v>
      </c>
      <c r="T12" s="48" t="e">
        <f>IF(AND(DATEDIF((LEFT(G12,3)+1911&amp;MID(G12,4,6)),(LEFT(下拉式選單!$D$2,3)+1911&amp;MID(下拉式選單!$D$2,4,6)),"y")&gt;=3,S12&gt;=9,I12="是"),"是","否")</f>
        <v>#VALUE!</v>
      </c>
      <c r="U12" s="48" t="e">
        <f t="shared" si="3"/>
        <v>#VALUE!</v>
      </c>
      <c r="V12" s="6"/>
    </row>
    <row r="13" spans="1:22" x14ac:dyDescent="0.25">
      <c r="A13" s="6">
        <v>8</v>
      </c>
      <c r="B13" s="6"/>
      <c r="C13" s="6"/>
      <c r="D13" s="6" t="s">
        <v>8</v>
      </c>
      <c r="E13" s="6" t="s">
        <v>31</v>
      </c>
      <c r="F13" s="6"/>
      <c r="G13" s="6"/>
      <c r="H13" s="43" t="e">
        <f>CONCATENATE(DATEDIF(--(LEFT(G13,3)+1911&amp;MID(G13,4,6)),(LEFT(下拉式選單!$D$2,3)+1911&amp;MID(下拉式選單!$D$2,4,6)),"y"),"年",DATEDIF(--(LEFT(G13,3)+1911&amp;MID(G13,4,6)),(LEFT(下拉式選單!$D$2,3)+1911&amp;MID(下拉式選單!$D$2,4,6)),"ym"),"月",DATEDIF(--(LEFT(G13,3)+1911&amp;MID(G13,4,6)),(LEFT(下拉式選單!$D$2,3)+1911&amp;MID(下拉式選單!$D$2,4,6)),"md"),"日")</f>
        <v>#VALUE!</v>
      </c>
      <c r="I13" s="38" t="s">
        <v>38</v>
      </c>
      <c r="J13" s="44"/>
      <c r="K13" s="44"/>
      <c r="L13" s="42">
        <f t="shared" si="0"/>
        <v>0</v>
      </c>
      <c r="M13" s="44"/>
      <c r="N13" s="44"/>
      <c r="O13" s="42">
        <f t="shared" si="1"/>
        <v>0</v>
      </c>
      <c r="P13" s="44"/>
      <c r="Q13" s="44"/>
      <c r="R13" s="42">
        <f t="shared" si="2"/>
        <v>0</v>
      </c>
      <c r="S13" s="42">
        <f t="shared" si="4"/>
        <v>0</v>
      </c>
      <c r="T13" s="48" t="e">
        <f>IF(AND(DATEDIF((LEFT(G13,3)+1911&amp;MID(G13,4,6)),(LEFT(下拉式選單!$D$2,3)+1911&amp;MID(下拉式選單!$D$2,4,6)),"y")&gt;=3,S13&gt;=9,I13="是"),"是","否")</f>
        <v>#VALUE!</v>
      </c>
      <c r="U13" s="48" t="e">
        <f t="shared" si="3"/>
        <v>#VALUE!</v>
      </c>
      <c r="V13" s="6"/>
    </row>
    <row r="14" spans="1:22" x14ac:dyDescent="0.25">
      <c r="A14" s="6">
        <v>9</v>
      </c>
      <c r="B14" s="6"/>
      <c r="C14" s="6"/>
      <c r="D14" s="6" t="s">
        <v>8</v>
      </c>
      <c r="E14" s="6" t="s">
        <v>31</v>
      </c>
      <c r="F14" s="6"/>
      <c r="G14" s="6"/>
      <c r="H14" s="43" t="e">
        <f>CONCATENATE(DATEDIF(--(LEFT(G14,3)+1911&amp;MID(G14,4,6)),(LEFT(下拉式選單!$D$2,3)+1911&amp;MID(下拉式選單!$D$2,4,6)),"y"),"年",DATEDIF(--(LEFT(G14,3)+1911&amp;MID(G14,4,6)),(LEFT(下拉式選單!$D$2,3)+1911&amp;MID(下拉式選單!$D$2,4,6)),"ym"),"月",DATEDIF(--(LEFT(G14,3)+1911&amp;MID(G14,4,6)),(LEFT(下拉式選單!$D$2,3)+1911&amp;MID(下拉式選單!$D$2,4,6)),"md"),"日")</f>
        <v>#VALUE!</v>
      </c>
      <c r="I14" s="38" t="s">
        <v>38</v>
      </c>
      <c r="J14" s="44"/>
      <c r="K14" s="44"/>
      <c r="L14" s="42">
        <f t="shared" si="0"/>
        <v>0</v>
      </c>
      <c r="M14" s="44"/>
      <c r="N14" s="44"/>
      <c r="O14" s="42">
        <f t="shared" si="1"/>
        <v>0</v>
      </c>
      <c r="P14" s="44"/>
      <c r="Q14" s="44"/>
      <c r="R14" s="42">
        <f t="shared" si="2"/>
        <v>0</v>
      </c>
      <c r="S14" s="42">
        <f t="shared" si="4"/>
        <v>0</v>
      </c>
      <c r="T14" s="48" t="e">
        <f>IF(AND(DATEDIF((LEFT(G14,3)+1911&amp;MID(G14,4,6)),(LEFT(下拉式選單!$D$2,3)+1911&amp;MID(下拉式選單!$D$2,4,6)),"y")&gt;=3,S14&gt;=9,I14="是"),"是","否")</f>
        <v>#VALUE!</v>
      </c>
      <c r="U14" s="48" t="e">
        <f t="shared" si="3"/>
        <v>#VALUE!</v>
      </c>
      <c r="V14" s="6"/>
    </row>
    <row r="15" spans="1:22" x14ac:dyDescent="0.25">
      <c r="A15" s="6">
        <v>10</v>
      </c>
      <c r="B15" s="6"/>
      <c r="C15" s="6"/>
      <c r="D15" s="6" t="s">
        <v>8</v>
      </c>
      <c r="E15" s="6" t="s">
        <v>31</v>
      </c>
      <c r="F15" s="6"/>
      <c r="G15" s="6"/>
      <c r="H15" s="43" t="e">
        <f>CONCATENATE(DATEDIF(--(LEFT(G15,3)+1911&amp;MID(G15,4,6)),(LEFT(下拉式選單!$D$2,3)+1911&amp;MID(下拉式選單!$D$2,4,6)),"y"),"年",DATEDIF(--(LEFT(G15,3)+1911&amp;MID(G15,4,6)),(LEFT(下拉式選單!$D$2,3)+1911&amp;MID(下拉式選單!$D$2,4,6)),"ym"),"月",DATEDIF(--(LEFT(G15,3)+1911&amp;MID(G15,4,6)),(LEFT(下拉式選單!$D$2,3)+1911&amp;MID(下拉式選單!$D$2,4,6)),"md"),"日")</f>
        <v>#VALUE!</v>
      </c>
      <c r="I15" s="38" t="s">
        <v>38</v>
      </c>
      <c r="J15" s="44"/>
      <c r="K15" s="44"/>
      <c r="L15" s="42">
        <f t="shared" si="0"/>
        <v>0</v>
      </c>
      <c r="M15" s="44"/>
      <c r="N15" s="44"/>
      <c r="O15" s="42">
        <f t="shared" si="1"/>
        <v>0</v>
      </c>
      <c r="P15" s="44"/>
      <c r="Q15" s="44"/>
      <c r="R15" s="42">
        <f t="shared" si="2"/>
        <v>0</v>
      </c>
      <c r="S15" s="42">
        <f t="shared" si="4"/>
        <v>0</v>
      </c>
      <c r="T15" s="48" t="e">
        <f>IF(AND(DATEDIF((LEFT(G15,3)+1911&amp;MID(G15,4,6)),(LEFT(下拉式選單!$D$2,3)+1911&amp;MID(下拉式選單!$D$2,4,6)),"y")&gt;=3,S15&gt;=9,I15="是"),"是","否")</f>
        <v>#VALUE!</v>
      </c>
      <c r="U15" s="48" t="e">
        <f t="shared" si="3"/>
        <v>#VALUE!</v>
      </c>
      <c r="V15" s="8"/>
    </row>
    <row r="16" spans="1:22" x14ac:dyDescent="0.25">
      <c r="A16" s="51" t="s">
        <v>110</v>
      </c>
      <c r="B16" s="51"/>
      <c r="C16" s="51"/>
      <c r="D16" s="51"/>
      <c r="E16" s="51"/>
      <c r="F16" s="51"/>
      <c r="G16" s="51"/>
      <c r="H16" s="51"/>
      <c r="I16" s="51"/>
      <c r="J16" s="51"/>
      <c r="K16" s="51"/>
      <c r="L16" s="51"/>
      <c r="M16" s="51"/>
      <c r="N16" s="51"/>
      <c r="O16" s="51"/>
      <c r="P16" s="51"/>
      <c r="Q16" s="51"/>
      <c r="R16" s="51"/>
      <c r="S16" s="51"/>
      <c r="T16" s="51"/>
      <c r="U16" s="51"/>
      <c r="V16" s="51"/>
    </row>
    <row r="17" spans="1:22" x14ac:dyDescent="0.25">
      <c r="A17" s="49" t="s">
        <v>115</v>
      </c>
      <c r="B17" s="49"/>
      <c r="C17" s="49"/>
      <c r="D17" s="49"/>
      <c r="E17" s="49"/>
      <c r="F17" s="49"/>
      <c r="G17" s="49"/>
      <c r="H17" s="49"/>
      <c r="I17" s="49"/>
      <c r="J17" s="49"/>
      <c r="K17" s="49"/>
      <c r="L17" s="49"/>
      <c r="M17" s="49"/>
      <c r="N17" s="49"/>
      <c r="O17" s="49"/>
      <c r="P17" s="49"/>
      <c r="Q17" s="49"/>
      <c r="R17" s="49"/>
      <c r="S17" s="49"/>
      <c r="T17" s="49"/>
      <c r="U17" s="49"/>
      <c r="V17" s="49"/>
    </row>
    <row r="18" spans="1:22" x14ac:dyDescent="0.25">
      <c r="A18" s="30"/>
      <c r="B18" s="30"/>
      <c r="C18" s="30"/>
      <c r="D18" s="30"/>
      <c r="E18" s="30"/>
      <c r="F18" s="30"/>
      <c r="G18" s="30"/>
      <c r="H18" s="30"/>
      <c r="I18" s="36"/>
      <c r="J18" s="41"/>
      <c r="K18" s="41"/>
      <c r="L18" s="30"/>
      <c r="M18" s="41"/>
      <c r="N18" s="41"/>
      <c r="O18" s="30"/>
      <c r="P18" s="41"/>
      <c r="Q18" s="41"/>
      <c r="R18" s="30"/>
      <c r="S18" s="30"/>
      <c r="T18" s="30"/>
      <c r="U18" s="30"/>
      <c r="V18" s="30"/>
    </row>
    <row r="19" spans="1:22" x14ac:dyDescent="0.25">
      <c r="A19" s="49" t="s">
        <v>55</v>
      </c>
      <c r="B19" s="49"/>
      <c r="C19" s="49"/>
      <c r="D19" s="49"/>
      <c r="E19" s="49"/>
      <c r="F19" s="49"/>
      <c r="G19" s="49"/>
      <c r="H19" s="49"/>
      <c r="I19" s="49"/>
      <c r="J19" s="49"/>
      <c r="K19" s="49"/>
      <c r="L19" s="49"/>
      <c r="M19" s="49"/>
      <c r="N19" s="49"/>
      <c r="O19" s="49"/>
      <c r="P19" s="49"/>
      <c r="Q19" s="49"/>
      <c r="R19" s="49"/>
      <c r="S19" s="49"/>
      <c r="T19" s="49"/>
      <c r="U19" s="49"/>
      <c r="V19" s="49"/>
    </row>
    <row r="20" spans="1:22" s="32" customFormat="1" ht="51.75" customHeight="1" x14ac:dyDescent="0.25">
      <c r="A20" s="50" t="s">
        <v>252</v>
      </c>
      <c r="B20" s="50"/>
      <c r="C20" s="50"/>
      <c r="D20" s="50"/>
      <c r="E20" s="50"/>
      <c r="F20" s="50"/>
      <c r="G20" s="50"/>
      <c r="H20" s="50"/>
      <c r="I20" s="50"/>
      <c r="J20" s="50"/>
      <c r="K20" s="50"/>
      <c r="L20" s="50"/>
      <c r="M20" s="50"/>
      <c r="N20" s="50"/>
      <c r="O20" s="50"/>
      <c r="P20" s="50"/>
      <c r="Q20" s="50"/>
      <c r="R20" s="50"/>
      <c r="S20" s="50"/>
      <c r="T20" s="50"/>
      <c r="U20" s="50"/>
      <c r="V20" s="50"/>
    </row>
    <row r="21" spans="1:22" ht="34.5" customHeight="1" x14ac:dyDescent="0.25">
      <c r="A21" s="49" t="s">
        <v>253</v>
      </c>
      <c r="B21" s="49"/>
      <c r="C21" s="49"/>
      <c r="D21" s="49"/>
      <c r="E21" s="49"/>
      <c r="F21" s="49"/>
      <c r="G21" s="49"/>
      <c r="H21" s="49"/>
      <c r="I21" s="49"/>
      <c r="J21" s="49"/>
      <c r="K21" s="49"/>
      <c r="L21" s="49"/>
      <c r="M21" s="49"/>
      <c r="N21" s="49"/>
      <c r="O21" s="49"/>
      <c r="P21" s="49"/>
      <c r="Q21" s="49"/>
      <c r="R21" s="49"/>
      <c r="S21" s="49"/>
      <c r="T21" s="49"/>
      <c r="U21" s="49"/>
      <c r="V21" s="49"/>
    </row>
    <row r="22" spans="1:22" ht="34.5" customHeight="1" x14ac:dyDescent="0.25">
      <c r="A22" s="50" t="s">
        <v>254</v>
      </c>
      <c r="B22" s="50"/>
      <c r="C22" s="50"/>
      <c r="D22" s="50"/>
      <c r="E22" s="50"/>
      <c r="F22" s="50"/>
      <c r="G22" s="50"/>
      <c r="H22" s="50"/>
      <c r="I22" s="50"/>
      <c r="J22" s="50"/>
      <c r="K22" s="50"/>
      <c r="L22" s="50"/>
      <c r="M22" s="50"/>
      <c r="N22" s="50"/>
      <c r="O22" s="50"/>
      <c r="P22" s="50"/>
      <c r="Q22" s="50"/>
      <c r="R22" s="50"/>
      <c r="S22" s="50"/>
      <c r="T22" s="50"/>
      <c r="U22" s="50"/>
      <c r="V22" s="50"/>
    </row>
  </sheetData>
  <mergeCells count="26">
    <mergeCell ref="U4:U5"/>
    <mergeCell ref="V3:V5"/>
    <mergeCell ref="G4:G5"/>
    <mergeCell ref="H4:H5"/>
    <mergeCell ref="I4:I5"/>
    <mergeCell ref="J3:S3"/>
    <mergeCell ref="P4:R4"/>
    <mergeCell ref="M4:O4"/>
    <mergeCell ref="J4:L4"/>
    <mergeCell ref="S4:S5"/>
    <mergeCell ref="A21:V21"/>
    <mergeCell ref="A22:V22"/>
    <mergeCell ref="A16:V16"/>
    <mergeCell ref="A19:V19"/>
    <mergeCell ref="A1:V1"/>
    <mergeCell ref="A2:V2"/>
    <mergeCell ref="A20:V20"/>
    <mergeCell ref="A17:V17"/>
    <mergeCell ref="D3:E3"/>
    <mergeCell ref="A3:A5"/>
    <mergeCell ref="B3:B5"/>
    <mergeCell ref="C3:C5"/>
    <mergeCell ref="D4:D5"/>
    <mergeCell ref="E4:E5"/>
    <mergeCell ref="F3:F5"/>
    <mergeCell ref="T4:T5"/>
  </mergeCells>
  <phoneticPr fontId="1" type="noConversion"/>
  <pageMargins left="0.23622047244094491" right="0.23622047244094491" top="0.74803149606299213" bottom="0.74803149606299213" header="0.31496062992125984" footer="0.31496062992125984"/>
  <pageSetup paperSize="9" scale="74" fitToHeight="0" orientation="landscape" r:id="rId1"/>
  <colBreaks count="1" manualBreakCount="1">
    <brk id="22"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下拉式選單!$A$2:$A$3</xm:f>
          </x14:formula1>
          <xm:sqref>D6:D15</xm:sqref>
        </x14:dataValidation>
        <x14:dataValidation type="list" allowBlank="1" showInputMessage="1" showErrorMessage="1" xr:uid="{00000000-0002-0000-0100-000001000000}">
          <x14:formula1>
            <xm:f>下拉式選單!$B$2:$B$24</xm:f>
          </x14:formula1>
          <xm:sqref>E6:E15</xm:sqref>
        </x14:dataValidation>
        <x14:dataValidation type="list" allowBlank="1" showInputMessage="1" showErrorMessage="1" xr:uid="{00000000-0002-0000-0100-000002000000}">
          <x14:formula1>
            <xm:f>下拉式選單!$C$2:$C$3</xm:f>
          </x14:formula1>
          <xm:sqref>I6:I15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
  <sheetViews>
    <sheetView zoomScaleNormal="100" workbookViewId="0">
      <selection activeCell="A17" sqref="A17"/>
    </sheetView>
  </sheetViews>
  <sheetFormatPr defaultColWidth="9" defaultRowHeight="16.5" x14ac:dyDescent="0.25"/>
  <cols>
    <col min="1" max="1" width="9" style="11" customWidth="1"/>
    <col min="2" max="2" width="16.25" style="11" customWidth="1"/>
    <col min="3" max="3" width="19.5" style="11" customWidth="1"/>
    <col min="4" max="4" width="18.75" style="11" customWidth="1"/>
    <col min="5" max="5" width="59" style="11" customWidth="1"/>
    <col min="6" max="6" width="12.625" style="11" customWidth="1"/>
    <col min="7" max="7" width="17.875" style="11" customWidth="1"/>
    <col min="8" max="16384" width="9" style="11"/>
  </cols>
  <sheetData>
    <row r="1" spans="1:15" x14ac:dyDescent="0.25">
      <c r="A1" s="10" t="s">
        <v>255</v>
      </c>
      <c r="B1" s="10"/>
      <c r="C1" s="10"/>
      <c r="D1" s="10"/>
      <c r="E1" s="10"/>
      <c r="F1" s="10"/>
      <c r="G1" s="10"/>
      <c r="H1" s="10"/>
      <c r="I1" s="10"/>
      <c r="J1" s="10"/>
      <c r="K1" s="10"/>
      <c r="L1" s="10"/>
      <c r="M1" s="10"/>
      <c r="N1" s="10"/>
      <c r="O1" s="10"/>
    </row>
    <row r="2" spans="1:15" ht="33" x14ac:dyDescent="0.25">
      <c r="A2" s="5" t="s">
        <v>0</v>
      </c>
      <c r="B2" s="5" t="s">
        <v>1</v>
      </c>
      <c r="C2" s="5" t="s">
        <v>56</v>
      </c>
      <c r="D2" s="5" t="s">
        <v>57</v>
      </c>
      <c r="E2" s="5" t="s">
        <v>46</v>
      </c>
      <c r="F2" s="5" t="s">
        <v>47</v>
      </c>
      <c r="G2" s="5" t="s">
        <v>121</v>
      </c>
    </row>
    <row r="3" spans="1:15" x14ac:dyDescent="0.25">
      <c r="A3" s="6">
        <v>1</v>
      </c>
      <c r="B3" s="13"/>
      <c r="C3" s="13" t="s">
        <v>187</v>
      </c>
      <c r="D3" s="13"/>
      <c r="E3" s="13"/>
      <c r="F3" s="13"/>
      <c r="G3" s="13"/>
    </row>
    <row r="4" spans="1:15" x14ac:dyDescent="0.25">
      <c r="A4" s="6">
        <v>2</v>
      </c>
      <c r="B4" s="13"/>
      <c r="C4" s="13" t="s">
        <v>48</v>
      </c>
      <c r="D4" s="13"/>
      <c r="E4" s="13"/>
      <c r="F4" s="13"/>
      <c r="G4" s="13"/>
    </row>
    <row r="5" spans="1:15" x14ac:dyDescent="0.25">
      <c r="A5" s="6">
        <v>3</v>
      </c>
      <c r="B5" s="13"/>
      <c r="C5" s="13" t="s">
        <v>49</v>
      </c>
      <c r="D5" s="13"/>
      <c r="E5" s="13"/>
      <c r="F5" s="13"/>
      <c r="G5" s="13"/>
    </row>
    <row r="6" spans="1:15" x14ac:dyDescent="0.25">
      <c r="A6" s="6">
        <v>4</v>
      </c>
      <c r="B6" s="13"/>
      <c r="C6" s="13" t="s">
        <v>50</v>
      </c>
      <c r="D6" s="13"/>
      <c r="E6" s="13"/>
      <c r="F6" s="13"/>
      <c r="G6" s="13"/>
    </row>
    <row r="7" spans="1:15" x14ac:dyDescent="0.25">
      <c r="A7" s="6">
        <v>5</v>
      </c>
      <c r="B7" s="13"/>
      <c r="C7" s="13"/>
      <c r="D7" s="13"/>
      <c r="E7" s="13"/>
      <c r="F7" s="13"/>
      <c r="G7" s="13"/>
    </row>
    <row r="8" spans="1:15" x14ac:dyDescent="0.25">
      <c r="A8" s="6">
        <v>6</v>
      </c>
      <c r="B8" s="13"/>
      <c r="C8" s="13"/>
      <c r="D8" s="13"/>
      <c r="E8" s="13"/>
      <c r="F8" s="13"/>
      <c r="G8" s="13"/>
    </row>
    <row r="9" spans="1:15" x14ac:dyDescent="0.25">
      <c r="A9" s="6">
        <v>7</v>
      </c>
      <c r="B9" s="13"/>
      <c r="C9" s="13"/>
      <c r="D9" s="13"/>
      <c r="E9" s="13"/>
      <c r="F9" s="13"/>
      <c r="G9" s="13"/>
    </row>
    <row r="10" spans="1:15" x14ac:dyDescent="0.25">
      <c r="A10" s="6">
        <v>8</v>
      </c>
      <c r="B10" s="13"/>
      <c r="C10" s="13"/>
      <c r="D10" s="13"/>
      <c r="E10" s="13"/>
      <c r="F10" s="13"/>
      <c r="G10" s="13"/>
    </row>
    <row r="11" spans="1:15" x14ac:dyDescent="0.25">
      <c r="A11" s="6">
        <v>9</v>
      </c>
      <c r="B11" s="13"/>
      <c r="C11" s="13"/>
      <c r="D11" s="13"/>
      <c r="E11" s="13"/>
      <c r="F11" s="13"/>
      <c r="G11" s="13"/>
    </row>
    <row r="12" spans="1:15" x14ac:dyDescent="0.25">
      <c r="A12" s="6">
        <v>10</v>
      </c>
      <c r="B12" s="13"/>
      <c r="C12" s="13"/>
      <c r="D12" s="13"/>
      <c r="E12" s="13"/>
      <c r="F12" s="13"/>
      <c r="G12" s="13"/>
    </row>
    <row r="13" spans="1:15" x14ac:dyDescent="0.25">
      <c r="A13" s="61" t="s">
        <v>109</v>
      </c>
      <c r="B13" s="61"/>
      <c r="C13" s="61"/>
      <c r="D13" s="61"/>
      <c r="E13" s="61"/>
      <c r="F13" s="61"/>
    </row>
    <row r="14" spans="1:15" x14ac:dyDescent="0.25">
      <c r="A14" s="62" t="s">
        <v>54</v>
      </c>
      <c r="B14" s="62"/>
      <c r="C14" s="62"/>
      <c r="D14" s="62"/>
      <c r="E14" s="62"/>
      <c r="F14" s="62"/>
    </row>
    <row r="15" spans="1:15" x14ac:dyDescent="0.25">
      <c r="A15" s="63" t="s">
        <v>114</v>
      </c>
      <c r="B15" s="63"/>
      <c r="C15" s="63"/>
      <c r="D15" s="63"/>
      <c r="E15" s="63"/>
      <c r="F15" s="63"/>
    </row>
    <row r="16" spans="1:15" x14ac:dyDescent="0.25">
      <c r="A16" s="62" t="s">
        <v>256</v>
      </c>
      <c r="B16" s="52"/>
      <c r="C16" s="52"/>
      <c r="D16" s="52"/>
      <c r="E16" s="52"/>
      <c r="F16" s="52"/>
    </row>
    <row r="17" spans="1:1" x14ac:dyDescent="0.25">
      <c r="A17" s="11" t="s">
        <v>257</v>
      </c>
    </row>
  </sheetData>
  <mergeCells count="4">
    <mergeCell ref="A13:F13"/>
    <mergeCell ref="A14:F14"/>
    <mergeCell ref="A16:F16"/>
    <mergeCell ref="A15:F15"/>
  </mergeCells>
  <phoneticPr fontId="1" type="noConversion"/>
  <pageMargins left="0.23622047244094491" right="0.23622047244094491" top="0.74803149606299213" bottom="0.74803149606299213" header="0.31496062992125984" footer="0.31496062992125984"/>
  <pageSetup paperSize="9" scale="9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下拉式選單!$E$2:$E$5</xm:f>
          </x14:formula1>
          <xm:sqref>C3:C12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3"/>
  <sheetViews>
    <sheetView zoomScaleNormal="100" workbookViewId="0">
      <selection activeCell="P8" sqref="P8"/>
    </sheetView>
  </sheetViews>
  <sheetFormatPr defaultColWidth="9.75" defaultRowHeight="16.5" x14ac:dyDescent="0.25"/>
  <cols>
    <col min="1" max="1" width="9.75" style="2"/>
    <col min="2" max="2" width="24" style="2" customWidth="1"/>
    <col min="3" max="14" width="9.75" style="2"/>
    <col min="15" max="15" width="12.375" style="2" customWidth="1"/>
    <col min="16" max="16" width="13.375" style="2" customWidth="1"/>
    <col min="17" max="16384" width="9.75" style="2"/>
  </cols>
  <sheetData>
    <row r="1" spans="1:16" x14ac:dyDescent="0.25">
      <c r="A1" s="52" t="s">
        <v>258</v>
      </c>
      <c r="B1" s="52"/>
      <c r="C1" s="52"/>
      <c r="D1" s="52"/>
      <c r="E1" s="52"/>
      <c r="F1" s="52"/>
      <c r="G1" s="52"/>
      <c r="H1" s="52"/>
      <c r="I1" s="52"/>
      <c r="J1" s="52"/>
      <c r="K1" s="52"/>
      <c r="L1" s="52"/>
      <c r="M1" s="52"/>
      <c r="N1" s="52"/>
      <c r="O1" s="52"/>
    </row>
    <row r="2" spans="1:16" ht="33" x14ac:dyDescent="0.25">
      <c r="A2" s="14" t="s">
        <v>59</v>
      </c>
      <c r="B2" s="15" t="s">
        <v>77</v>
      </c>
      <c r="C2" s="14" t="s">
        <v>60</v>
      </c>
      <c r="D2" s="14" t="s">
        <v>61</v>
      </c>
      <c r="E2" s="14" t="s">
        <v>62</v>
      </c>
      <c r="F2" s="14" t="s">
        <v>63</v>
      </c>
      <c r="G2" s="14" t="s">
        <v>64</v>
      </c>
      <c r="H2" s="14" t="s">
        <v>65</v>
      </c>
      <c r="I2" s="14" t="s">
        <v>66</v>
      </c>
      <c r="J2" s="14" t="s">
        <v>67</v>
      </c>
      <c r="K2" s="14" t="s">
        <v>68</v>
      </c>
      <c r="L2" s="14" t="s">
        <v>69</v>
      </c>
      <c r="M2" s="14" t="s">
        <v>70</v>
      </c>
      <c r="N2" s="14" t="s">
        <v>71</v>
      </c>
      <c r="O2" s="14" t="s">
        <v>190</v>
      </c>
      <c r="P2" s="14" t="s">
        <v>247</v>
      </c>
    </row>
    <row r="3" spans="1:16" x14ac:dyDescent="0.25">
      <c r="A3" s="66" t="s">
        <v>209</v>
      </c>
      <c r="B3" s="16" t="s">
        <v>72</v>
      </c>
      <c r="C3" s="17"/>
      <c r="D3" s="17"/>
      <c r="E3" s="17"/>
      <c r="F3" s="17"/>
      <c r="G3" s="17"/>
      <c r="H3" s="17"/>
      <c r="I3" s="17"/>
      <c r="J3" s="17"/>
      <c r="K3" s="17"/>
      <c r="L3" s="17"/>
      <c r="M3" s="17"/>
      <c r="N3" s="17"/>
      <c r="O3" s="47" t="e">
        <f>AVERAGE(C3:N3)</f>
        <v>#DIV/0!</v>
      </c>
      <c r="P3" s="69" t="e">
        <f>SUM(O3:O7)</f>
        <v>#DIV/0!</v>
      </c>
    </row>
    <row r="4" spans="1:16" x14ac:dyDescent="0.25">
      <c r="A4" s="67"/>
      <c r="B4" s="16" t="s">
        <v>73</v>
      </c>
      <c r="C4" s="17"/>
      <c r="D4" s="17"/>
      <c r="E4" s="17"/>
      <c r="F4" s="17"/>
      <c r="G4" s="17"/>
      <c r="H4" s="17"/>
      <c r="I4" s="17"/>
      <c r="J4" s="17"/>
      <c r="K4" s="17"/>
      <c r="L4" s="17"/>
      <c r="M4" s="17"/>
      <c r="N4" s="17"/>
      <c r="O4" s="47" t="e">
        <f t="shared" ref="O4:O7" si="0">AVERAGE(C4:N4)</f>
        <v>#DIV/0!</v>
      </c>
      <c r="P4" s="70"/>
    </row>
    <row r="5" spans="1:16" x14ac:dyDescent="0.25">
      <c r="A5" s="67"/>
      <c r="B5" s="16" t="s">
        <v>74</v>
      </c>
      <c r="C5" s="17"/>
      <c r="D5" s="17"/>
      <c r="E5" s="17"/>
      <c r="F5" s="17"/>
      <c r="G5" s="17"/>
      <c r="H5" s="17"/>
      <c r="I5" s="17"/>
      <c r="J5" s="17"/>
      <c r="K5" s="17"/>
      <c r="L5" s="17"/>
      <c r="M5" s="17"/>
      <c r="N5" s="17"/>
      <c r="O5" s="47" t="e">
        <f t="shared" si="0"/>
        <v>#DIV/0!</v>
      </c>
      <c r="P5" s="70"/>
    </row>
    <row r="6" spans="1:16" x14ac:dyDescent="0.25">
      <c r="A6" s="67"/>
      <c r="B6" s="16" t="s">
        <v>75</v>
      </c>
      <c r="C6" s="17"/>
      <c r="D6" s="17"/>
      <c r="E6" s="17"/>
      <c r="F6" s="17"/>
      <c r="G6" s="17"/>
      <c r="H6" s="17"/>
      <c r="I6" s="17"/>
      <c r="J6" s="17"/>
      <c r="K6" s="17"/>
      <c r="L6" s="17"/>
      <c r="M6" s="17"/>
      <c r="N6" s="17"/>
      <c r="O6" s="47" t="e">
        <f t="shared" si="0"/>
        <v>#DIV/0!</v>
      </c>
      <c r="P6" s="70"/>
    </row>
    <row r="7" spans="1:16" x14ac:dyDescent="0.25">
      <c r="A7" s="68"/>
      <c r="B7" s="16" t="s">
        <v>58</v>
      </c>
      <c r="C7" s="17"/>
      <c r="D7" s="17"/>
      <c r="E7" s="17"/>
      <c r="F7" s="17"/>
      <c r="G7" s="17"/>
      <c r="H7" s="17"/>
      <c r="I7" s="17"/>
      <c r="J7" s="17"/>
      <c r="K7" s="17"/>
      <c r="L7" s="17"/>
      <c r="M7" s="17"/>
      <c r="N7" s="17"/>
      <c r="O7" s="47" t="e">
        <f t="shared" si="0"/>
        <v>#DIV/0!</v>
      </c>
      <c r="P7" s="70"/>
    </row>
    <row r="9" spans="1:16" ht="33" x14ac:dyDescent="0.25">
      <c r="A9" s="14" t="s">
        <v>59</v>
      </c>
      <c r="B9" s="15" t="s">
        <v>77</v>
      </c>
      <c r="C9" s="14" t="s">
        <v>60</v>
      </c>
      <c r="D9" s="14" t="s">
        <v>61</v>
      </c>
      <c r="E9" s="14" t="s">
        <v>62</v>
      </c>
      <c r="F9" s="14" t="s">
        <v>63</v>
      </c>
      <c r="G9" s="14" t="s">
        <v>64</v>
      </c>
      <c r="H9" s="14" t="s">
        <v>65</v>
      </c>
      <c r="I9" s="14" t="s">
        <v>66</v>
      </c>
      <c r="J9" s="14" t="s">
        <v>67</v>
      </c>
      <c r="K9" s="14" t="s">
        <v>68</v>
      </c>
      <c r="L9" s="14" t="s">
        <v>69</v>
      </c>
      <c r="M9" s="14" t="s">
        <v>70</v>
      </c>
      <c r="N9" s="14" t="s">
        <v>71</v>
      </c>
      <c r="O9" s="14" t="s">
        <v>190</v>
      </c>
      <c r="P9" s="14" t="s">
        <v>247</v>
      </c>
    </row>
    <row r="10" spans="1:16" x14ac:dyDescent="0.25">
      <c r="A10" s="66" t="s">
        <v>238</v>
      </c>
      <c r="B10" s="16" t="s">
        <v>72</v>
      </c>
      <c r="C10" s="17"/>
      <c r="D10" s="17"/>
      <c r="E10" s="17"/>
      <c r="F10" s="17"/>
      <c r="G10" s="17"/>
      <c r="H10" s="17"/>
      <c r="I10" s="17"/>
      <c r="J10" s="17"/>
      <c r="K10" s="17"/>
      <c r="L10" s="17"/>
      <c r="M10" s="17"/>
      <c r="N10" s="17"/>
      <c r="O10" s="47" t="e">
        <f>AVERAGE(C10:N10)</f>
        <v>#DIV/0!</v>
      </c>
      <c r="P10" s="69" t="e">
        <f>SUM(O10:O14)</f>
        <v>#DIV/0!</v>
      </c>
    </row>
    <row r="11" spans="1:16" x14ac:dyDescent="0.25">
      <c r="A11" s="67"/>
      <c r="B11" s="16" t="s">
        <v>73</v>
      </c>
      <c r="C11" s="17"/>
      <c r="D11" s="17"/>
      <c r="E11" s="17"/>
      <c r="F11" s="17"/>
      <c r="G11" s="17"/>
      <c r="H11" s="17"/>
      <c r="I11" s="17"/>
      <c r="J11" s="17"/>
      <c r="K11" s="17"/>
      <c r="L11" s="17"/>
      <c r="M11" s="17"/>
      <c r="N11" s="17"/>
      <c r="O11" s="47" t="e">
        <f t="shared" ref="O11:O14" si="1">AVERAGE(C11:N11)</f>
        <v>#DIV/0!</v>
      </c>
      <c r="P11" s="70"/>
    </row>
    <row r="12" spans="1:16" x14ac:dyDescent="0.25">
      <c r="A12" s="67"/>
      <c r="B12" s="16" t="s">
        <v>74</v>
      </c>
      <c r="C12" s="17"/>
      <c r="D12" s="17"/>
      <c r="E12" s="17"/>
      <c r="F12" s="17"/>
      <c r="G12" s="17"/>
      <c r="H12" s="17"/>
      <c r="I12" s="17"/>
      <c r="J12" s="17"/>
      <c r="K12" s="17"/>
      <c r="L12" s="17"/>
      <c r="M12" s="17"/>
      <c r="N12" s="17"/>
      <c r="O12" s="47" t="e">
        <f t="shared" si="1"/>
        <v>#DIV/0!</v>
      </c>
      <c r="P12" s="70"/>
    </row>
    <row r="13" spans="1:16" x14ac:dyDescent="0.25">
      <c r="A13" s="67"/>
      <c r="B13" s="16" t="s">
        <v>75</v>
      </c>
      <c r="C13" s="17"/>
      <c r="D13" s="17"/>
      <c r="E13" s="17"/>
      <c r="F13" s="17"/>
      <c r="G13" s="17"/>
      <c r="H13" s="17"/>
      <c r="I13" s="17"/>
      <c r="J13" s="17"/>
      <c r="K13" s="17"/>
      <c r="L13" s="17"/>
      <c r="M13" s="17"/>
      <c r="N13" s="17"/>
      <c r="O13" s="47" t="e">
        <f t="shared" si="1"/>
        <v>#DIV/0!</v>
      </c>
      <c r="P13" s="70"/>
    </row>
    <row r="14" spans="1:16" x14ac:dyDescent="0.25">
      <c r="A14" s="68"/>
      <c r="B14" s="16" t="s">
        <v>58</v>
      </c>
      <c r="C14" s="17"/>
      <c r="D14" s="17"/>
      <c r="E14" s="17"/>
      <c r="F14" s="17"/>
      <c r="G14" s="17"/>
      <c r="H14" s="17"/>
      <c r="I14" s="17"/>
      <c r="J14" s="17"/>
      <c r="K14" s="17"/>
      <c r="L14" s="17"/>
      <c r="M14" s="17"/>
      <c r="N14" s="17"/>
      <c r="O14" s="47" t="e">
        <f t="shared" si="1"/>
        <v>#DIV/0!</v>
      </c>
      <c r="P14" s="70"/>
    </row>
    <row r="16" spans="1:16" ht="33" x14ac:dyDescent="0.25">
      <c r="A16" s="14" t="s">
        <v>59</v>
      </c>
      <c r="B16" s="15" t="s">
        <v>76</v>
      </c>
      <c r="C16" s="14" t="s">
        <v>60</v>
      </c>
      <c r="D16" s="14" t="s">
        <v>61</v>
      </c>
      <c r="E16" s="14" t="s">
        <v>62</v>
      </c>
      <c r="F16" s="14" t="s">
        <v>63</v>
      </c>
      <c r="G16" s="14" t="s">
        <v>64</v>
      </c>
      <c r="H16" s="14" t="s">
        <v>65</v>
      </c>
      <c r="I16" s="14" t="s">
        <v>66</v>
      </c>
      <c r="J16" s="14" t="s">
        <v>67</v>
      </c>
      <c r="K16" s="14" t="s">
        <v>68</v>
      </c>
      <c r="L16" s="14" t="s">
        <v>69</v>
      </c>
      <c r="M16" s="14" t="s">
        <v>70</v>
      </c>
      <c r="N16" s="14" t="s">
        <v>71</v>
      </c>
      <c r="O16" s="14" t="s">
        <v>190</v>
      </c>
      <c r="P16" s="14" t="s">
        <v>247</v>
      </c>
    </row>
    <row r="17" spans="1:16" x14ac:dyDescent="0.25">
      <c r="A17" s="66" t="s">
        <v>259</v>
      </c>
      <c r="B17" s="16" t="s">
        <v>72</v>
      </c>
      <c r="C17" s="17"/>
      <c r="D17" s="17"/>
      <c r="E17" s="17"/>
      <c r="F17" s="17"/>
      <c r="G17" s="17"/>
      <c r="H17" s="17"/>
      <c r="I17" s="17"/>
      <c r="J17" s="17"/>
      <c r="K17" s="17"/>
      <c r="L17" s="17"/>
      <c r="M17" s="17"/>
      <c r="N17" s="17"/>
      <c r="O17" s="47" t="e">
        <f>AVERAGE(C17:N17)</f>
        <v>#DIV/0!</v>
      </c>
      <c r="P17" s="69" t="e">
        <f>SUM(O17:O21)</f>
        <v>#DIV/0!</v>
      </c>
    </row>
    <row r="18" spans="1:16" x14ac:dyDescent="0.25">
      <c r="A18" s="67"/>
      <c r="B18" s="16" t="s">
        <v>73</v>
      </c>
      <c r="C18" s="17"/>
      <c r="D18" s="17"/>
      <c r="E18" s="17"/>
      <c r="F18" s="17"/>
      <c r="G18" s="17"/>
      <c r="H18" s="17"/>
      <c r="I18" s="17"/>
      <c r="J18" s="17"/>
      <c r="K18" s="17"/>
      <c r="L18" s="17"/>
      <c r="M18" s="17"/>
      <c r="N18" s="17"/>
      <c r="O18" s="47" t="e">
        <f t="shared" ref="O18:O21" si="2">AVERAGE(C18:N18)</f>
        <v>#DIV/0!</v>
      </c>
      <c r="P18" s="70"/>
    </row>
    <row r="19" spans="1:16" x14ac:dyDescent="0.25">
      <c r="A19" s="67"/>
      <c r="B19" s="16" t="s">
        <v>74</v>
      </c>
      <c r="C19" s="17"/>
      <c r="D19" s="17"/>
      <c r="E19" s="17"/>
      <c r="F19" s="17"/>
      <c r="G19" s="17"/>
      <c r="H19" s="17"/>
      <c r="I19" s="17"/>
      <c r="J19" s="17"/>
      <c r="K19" s="17"/>
      <c r="L19" s="17"/>
      <c r="M19" s="17"/>
      <c r="N19" s="17"/>
      <c r="O19" s="47" t="e">
        <f t="shared" si="2"/>
        <v>#DIV/0!</v>
      </c>
      <c r="P19" s="70"/>
    </row>
    <row r="20" spans="1:16" x14ac:dyDescent="0.25">
      <c r="A20" s="67"/>
      <c r="B20" s="16" t="s">
        <v>75</v>
      </c>
      <c r="C20" s="17"/>
      <c r="D20" s="17"/>
      <c r="E20" s="17"/>
      <c r="F20" s="17"/>
      <c r="G20" s="17"/>
      <c r="H20" s="17"/>
      <c r="I20" s="17"/>
      <c r="J20" s="17"/>
      <c r="K20" s="17"/>
      <c r="L20" s="17"/>
      <c r="M20" s="17"/>
      <c r="N20" s="17"/>
      <c r="O20" s="47" t="e">
        <f t="shared" si="2"/>
        <v>#DIV/0!</v>
      </c>
      <c r="P20" s="70"/>
    </row>
    <row r="21" spans="1:16" x14ac:dyDescent="0.25">
      <c r="A21" s="68"/>
      <c r="B21" s="16" t="s">
        <v>58</v>
      </c>
      <c r="C21" s="17"/>
      <c r="D21" s="17"/>
      <c r="E21" s="17"/>
      <c r="F21" s="17"/>
      <c r="G21" s="17"/>
      <c r="H21" s="17"/>
      <c r="I21" s="17"/>
      <c r="J21" s="17"/>
      <c r="K21" s="17"/>
      <c r="L21" s="17"/>
      <c r="M21" s="17"/>
      <c r="N21" s="17"/>
      <c r="O21" s="47" t="e">
        <f t="shared" si="2"/>
        <v>#DIV/0!</v>
      </c>
      <c r="P21" s="70"/>
    </row>
    <row r="22" spans="1:16" x14ac:dyDescent="0.25">
      <c r="A22" s="64" t="s">
        <v>54</v>
      </c>
      <c r="B22" s="64"/>
      <c r="C22" s="64"/>
      <c r="D22" s="64"/>
      <c r="E22" s="64"/>
      <c r="F22" s="64"/>
      <c r="G22" s="64"/>
      <c r="H22" s="64"/>
      <c r="I22" s="64"/>
      <c r="J22" s="64"/>
      <c r="K22" s="64"/>
      <c r="L22" s="64"/>
      <c r="M22" s="64"/>
      <c r="N22" s="64"/>
      <c r="O22" s="64"/>
    </row>
    <row r="23" spans="1:16" x14ac:dyDescent="0.25">
      <c r="A23" s="65" t="s">
        <v>210</v>
      </c>
      <c r="B23" s="65"/>
      <c r="C23" s="65"/>
      <c r="D23" s="65"/>
      <c r="E23" s="65"/>
      <c r="F23" s="65"/>
      <c r="G23" s="65"/>
      <c r="H23" s="65"/>
      <c r="I23" s="65"/>
      <c r="J23" s="65"/>
      <c r="K23" s="65"/>
      <c r="L23" s="65"/>
      <c r="M23" s="65"/>
      <c r="N23" s="65"/>
      <c r="O23" s="65"/>
    </row>
  </sheetData>
  <mergeCells count="9">
    <mergeCell ref="P3:P7"/>
    <mergeCell ref="P10:P14"/>
    <mergeCell ref="P17:P21"/>
    <mergeCell ref="A22:O22"/>
    <mergeCell ref="A23:O23"/>
    <mergeCell ref="A1:O1"/>
    <mergeCell ref="A3:A7"/>
    <mergeCell ref="A10:A14"/>
    <mergeCell ref="A17:A21"/>
  </mergeCells>
  <phoneticPr fontId="1" type="noConversion"/>
  <pageMargins left="0.25" right="0.25"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2"/>
  <sheetViews>
    <sheetView zoomScaleNormal="100" workbookViewId="0">
      <selection activeCell="B15" sqref="B15:E15"/>
    </sheetView>
  </sheetViews>
  <sheetFormatPr defaultRowHeight="16.5" x14ac:dyDescent="0.25"/>
  <cols>
    <col min="1" max="1" width="55.25" customWidth="1"/>
  </cols>
  <sheetData>
    <row r="1" spans="1:15" s="2" customFormat="1" x14ac:dyDescent="0.25">
      <c r="A1" s="52" t="s">
        <v>227</v>
      </c>
      <c r="B1" s="52"/>
      <c r="C1" s="52"/>
      <c r="D1" s="52"/>
      <c r="E1" s="52"/>
      <c r="F1" s="52"/>
      <c r="G1" s="52"/>
      <c r="H1" s="52"/>
      <c r="I1" s="52"/>
      <c r="J1" s="52"/>
      <c r="K1" s="52"/>
      <c r="L1" s="52"/>
      <c r="M1" s="52"/>
      <c r="N1" s="52"/>
      <c r="O1" s="52"/>
    </row>
    <row r="2" spans="1:15" s="2" customFormat="1" x14ac:dyDescent="0.25">
      <c r="A2" s="40"/>
      <c r="B2" s="40"/>
      <c r="C2" s="40"/>
      <c r="D2" s="40"/>
      <c r="E2" s="40"/>
      <c r="F2" s="40"/>
      <c r="G2" s="40"/>
      <c r="H2" s="40"/>
      <c r="I2" s="40"/>
      <c r="J2" s="40"/>
      <c r="K2" s="40"/>
      <c r="L2" s="40"/>
      <c r="M2" s="40"/>
      <c r="N2" s="40"/>
      <c r="O2" s="40"/>
    </row>
    <row r="3" spans="1:15" s="21" customFormat="1" x14ac:dyDescent="0.25">
      <c r="A3" s="49" t="s">
        <v>117</v>
      </c>
      <c r="B3" s="49"/>
      <c r="C3" s="49"/>
      <c r="D3" s="49"/>
      <c r="E3" s="49"/>
      <c r="F3" s="49"/>
      <c r="G3" s="49"/>
      <c r="H3" s="49"/>
      <c r="I3" s="49"/>
      <c r="J3" s="49"/>
      <c r="K3" s="49"/>
      <c r="L3" s="49"/>
    </row>
    <row r="4" spans="1:15" s="21" customFormat="1" x14ac:dyDescent="0.25">
      <c r="A4" s="49" t="s">
        <v>95</v>
      </c>
      <c r="B4" s="49"/>
      <c r="C4" s="49"/>
      <c r="D4" s="49"/>
      <c r="E4" s="49"/>
      <c r="F4" s="49"/>
      <c r="G4" s="49"/>
      <c r="H4" s="49"/>
      <c r="I4" s="49"/>
      <c r="J4" s="49"/>
      <c r="K4" s="49"/>
      <c r="L4" s="49"/>
    </row>
    <row r="5" spans="1:15" s="21" customFormat="1" x14ac:dyDescent="0.25">
      <c r="A5" s="49" t="s">
        <v>106</v>
      </c>
      <c r="B5" s="49"/>
      <c r="C5" s="49"/>
      <c r="D5" s="49"/>
      <c r="E5" s="49"/>
      <c r="F5" s="49"/>
      <c r="G5" s="49"/>
      <c r="H5" s="49"/>
      <c r="I5" s="49"/>
      <c r="J5" s="49"/>
      <c r="K5" s="49"/>
      <c r="L5" s="49"/>
    </row>
    <row r="6" spans="1:15" s="21" customFormat="1" x14ac:dyDescent="0.25">
      <c r="A6" s="49" t="s">
        <v>96</v>
      </c>
      <c r="B6" s="49"/>
      <c r="C6" s="49"/>
      <c r="D6" s="49"/>
      <c r="E6" s="49"/>
      <c r="F6" s="49"/>
      <c r="G6" s="49"/>
      <c r="H6" s="49"/>
      <c r="I6" s="49"/>
      <c r="J6" s="49"/>
      <c r="K6" s="49"/>
      <c r="L6" s="49"/>
    </row>
    <row r="7" spans="1:15" s="21" customFormat="1" x14ac:dyDescent="0.25">
      <c r="A7" s="49" t="s">
        <v>105</v>
      </c>
      <c r="B7" s="49"/>
      <c r="C7" s="49"/>
      <c r="D7" s="49"/>
      <c r="E7" s="49"/>
      <c r="F7" s="49"/>
      <c r="G7" s="49"/>
      <c r="H7" s="49"/>
      <c r="I7" s="49"/>
      <c r="J7" s="49"/>
      <c r="K7" s="49"/>
      <c r="L7" s="49"/>
    </row>
    <row r="8" spans="1:15" s="21" customFormat="1" x14ac:dyDescent="0.25">
      <c r="A8" s="49" t="s">
        <v>97</v>
      </c>
      <c r="B8" s="49"/>
      <c r="C8" s="49"/>
      <c r="D8" s="49"/>
      <c r="E8" s="49"/>
      <c r="F8" s="49"/>
      <c r="G8" s="49"/>
      <c r="H8" s="49"/>
      <c r="I8" s="49"/>
      <c r="J8" s="49"/>
      <c r="K8" s="49"/>
      <c r="L8" s="49"/>
    </row>
    <row r="9" spans="1:15" s="21" customFormat="1" x14ac:dyDescent="0.25">
      <c r="A9" s="49" t="s">
        <v>98</v>
      </c>
      <c r="B9" s="49"/>
      <c r="C9" s="49"/>
      <c r="D9" s="49"/>
      <c r="E9" s="49"/>
      <c r="F9" s="49"/>
      <c r="G9" s="49"/>
      <c r="H9" s="49"/>
      <c r="I9" s="49"/>
      <c r="J9" s="49"/>
      <c r="K9" s="49"/>
      <c r="L9" s="49"/>
    </row>
    <row r="10" spans="1:15" s="21" customFormat="1" x14ac:dyDescent="0.25">
      <c r="A10" s="49" t="s">
        <v>99</v>
      </c>
      <c r="B10" s="49"/>
      <c r="C10" s="49"/>
      <c r="D10" s="49"/>
      <c r="E10" s="49"/>
      <c r="F10" s="49"/>
      <c r="G10" s="49"/>
      <c r="H10" s="49"/>
      <c r="I10" s="49"/>
      <c r="J10" s="49"/>
      <c r="K10" s="49"/>
      <c r="L10" s="49"/>
    </row>
    <row r="11" spans="1:15" s="21" customFormat="1" x14ac:dyDescent="0.25">
      <c r="A11" s="49" t="s">
        <v>100</v>
      </c>
      <c r="B11" s="49"/>
      <c r="C11" s="49"/>
      <c r="D11" s="49"/>
      <c r="E11" s="49"/>
      <c r="F11" s="49"/>
      <c r="G11" s="49"/>
      <c r="H11" s="49"/>
      <c r="I11" s="49"/>
      <c r="J11" s="49"/>
      <c r="K11" s="49"/>
      <c r="L11" s="49"/>
    </row>
    <row r="12" spans="1:15" s="21" customFormat="1" x14ac:dyDescent="0.25">
      <c r="A12" s="49" t="s">
        <v>101</v>
      </c>
      <c r="B12" s="49"/>
      <c r="C12" s="49"/>
      <c r="D12" s="49"/>
      <c r="E12" s="49"/>
      <c r="F12" s="49"/>
      <c r="G12" s="49"/>
      <c r="H12" s="49"/>
      <c r="I12" s="49"/>
      <c r="J12" s="49"/>
      <c r="K12" s="49"/>
      <c r="L12" s="49"/>
    </row>
    <row r="13" spans="1:15" x14ac:dyDescent="0.25">
      <c r="A13" s="19" t="s">
        <v>86</v>
      </c>
      <c r="B13" s="14" t="s">
        <v>209</v>
      </c>
      <c r="C13" s="14" t="s">
        <v>238</v>
      </c>
      <c r="D13" s="14" t="s">
        <v>259</v>
      </c>
      <c r="E13" s="14" t="s">
        <v>87</v>
      </c>
    </row>
    <row r="14" spans="1:15" ht="16.5" customHeight="1" x14ac:dyDescent="0.25">
      <c r="A14" s="16" t="s">
        <v>88</v>
      </c>
      <c r="B14" s="22"/>
      <c r="C14" s="22"/>
      <c r="D14" s="22"/>
      <c r="E14" s="23"/>
    </row>
    <row r="15" spans="1:15" ht="16.5" customHeight="1" x14ac:dyDescent="0.25">
      <c r="A15" s="16" t="s">
        <v>89</v>
      </c>
      <c r="B15" s="72"/>
      <c r="C15" s="73"/>
      <c r="D15" s="73"/>
      <c r="E15" s="74"/>
    </row>
    <row r="16" spans="1:15" ht="16.5" customHeight="1" x14ac:dyDescent="0.25">
      <c r="A16" s="20" t="s">
        <v>78</v>
      </c>
      <c r="B16" s="22"/>
      <c r="C16" s="22"/>
      <c r="D16" s="22"/>
      <c r="E16" s="23"/>
    </row>
    <row r="17" spans="1:12" ht="16.5" customHeight="1" x14ac:dyDescent="0.25">
      <c r="A17" s="20" t="s">
        <v>79</v>
      </c>
      <c r="B17" s="22"/>
      <c r="C17" s="22"/>
      <c r="D17" s="22"/>
      <c r="E17" s="23"/>
    </row>
    <row r="18" spans="1:12" ht="16.5" customHeight="1" x14ac:dyDescent="0.25">
      <c r="A18" s="20" t="s">
        <v>80</v>
      </c>
      <c r="B18" s="22"/>
      <c r="C18" s="22"/>
      <c r="D18" s="22"/>
      <c r="E18" s="23"/>
    </row>
    <row r="19" spans="1:12" ht="16.5" customHeight="1" x14ac:dyDescent="0.25">
      <c r="A19" s="20" t="s">
        <v>81</v>
      </c>
      <c r="B19" s="72"/>
      <c r="C19" s="73"/>
      <c r="D19" s="73"/>
      <c r="E19" s="74"/>
    </row>
    <row r="20" spans="1:12" ht="16.5" customHeight="1" x14ac:dyDescent="0.25">
      <c r="A20" s="20" t="s">
        <v>82</v>
      </c>
      <c r="B20" s="72"/>
      <c r="C20" s="73"/>
      <c r="D20" s="73"/>
      <c r="E20" s="74"/>
    </row>
    <row r="21" spans="1:12" ht="16.5" customHeight="1" x14ac:dyDescent="0.25">
      <c r="A21" s="20" t="s">
        <v>83</v>
      </c>
      <c r="B21" s="72"/>
      <c r="C21" s="73"/>
      <c r="D21" s="73"/>
      <c r="E21" s="74"/>
    </row>
    <row r="22" spans="1:12" ht="16.5" customHeight="1" x14ac:dyDescent="0.25">
      <c r="A22" s="20" t="s">
        <v>84</v>
      </c>
      <c r="B22" s="72"/>
      <c r="C22" s="73"/>
      <c r="D22" s="73"/>
      <c r="E22" s="74"/>
    </row>
    <row r="23" spans="1:12" s="21" customFormat="1" x14ac:dyDescent="0.25">
      <c r="A23" s="62" t="s">
        <v>102</v>
      </c>
      <c r="B23" s="62"/>
      <c r="C23" s="62"/>
      <c r="D23" s="62"/>
      <c r="E23" s="62"/>
      <c r="F23" s="62"/>
      <c r="G23" s="62"/>
      <c r="H23" s="62"/>
      <c r="I23" s="62"/>
      <c r="J23" s="62"/>
      <c r="K23" s="62"/>
      <c r="L23" s="62"/>
    </row>
    <row r="24" spans="1:12" s="21" customFormat="1" x14ac:dyDescent="0.25">
      <c r="A24" s="71" t="s">
        <v>103</v>
      </c>
      <c r="B24" s="71"/>
      <c r="C24" s="71"/>
      <c r="D24" s="71"/>
      <c r="E24" s="71"/>
      <c r="F24" s="71"/>
      <c r="G24" s="71"/>
      <c r="H24" s="71"/>
      <c r="I24" s="71"/>
      <c r="J24" s="71"/>
      <c r="K24" s="71"/>
      <c r="L24" s="71"/>
    </row>
    <row r="25" spans="1:12" s="21" customFormat="1" x14ac:dyDescent="0.25">
      <c r="A25" s="71" t="s">
        <v>104</v>
      </c>
      <c r="B25" s="71"/>
      <c r="C25" s="71"/>
      <c r="D25" s="71"/>
      <c r="E25" s="71"/>
      <c r="F25" s="71"/>
      <c r="G25" s="71"/>
      <c r="H25" s="71"/>
      <c r="I25" s="71"/>
      <c r="J25" s="71"/>
      <c r="K25" s="71"/>
      <c r="L25" s="71"/>
    </row>
    <row r="26" spans="1:12" s="21" customFormat="1" x14ac:dyDescent="0.25">
      <c r="A26" s="71"/>
      <c r="B26" s="71"/>
      <c r="C26" s="71"/>
      <c r="D26" s="71"/>
      <c r="E26" s="71"/>
      <c r="F26" s="71"/>
      <c r="G26" s="71"/>
      <c r="H26" s="71"/>
      <c r="I26" s="71"/>
      <c r="J26" s="71"/>
      <c r="K26" s="71"/>
      <c r="L26" s="71"/>
    </row>
    <row r="27" spans="1:12" s="21" customFormat="1" x14ac:dyDescent="0.25">
      <c r="A27" s="71" t="s">
        <v>90</v>
      </c>
      <c r="B27" s="71"/>
      <c r="C27" s="71"/>
      <c r="D27" s="71"/>
      <c r="E27" s="71"/>
      <c r="F27" s="71"/>
      <c r="G27" s="71"/>
      <c r="H27" s="71"/>
      <c r="I27" s="71"/>
      <c r="J27" s="71"/>
      <c r="K27" s="71"/>
      <c r="L27" s="71"/>
    </row>
    <row r="28" spans="1:12" s="21" customFormat="1" x14ac:dyDescent="0.25">
      <c r="A28" s="71" t="s">
        <v>93</v>
      </c>
      <c r="B28" s="71"/>
      <c r="C28" s="71"/>
      <c r="D28" s="71"/>
      <c r="E28" s="71"/>
      <c r="F28" s="71"/>
      <c r="G28" s="71"/>
      <c r="H28" s="71"/>
      <c r="I28" s="71"/>
      <c r="J28" s="71"/>
      <c r="K28" s="71"/>
      <c r="L28" s="71"/>
    </row>
    <row r="29" spans="1:12" s="21" customFormat="1" x14ac:dyDescent="0.25">
      <c r="A29" s="71" t="s">
        <v>92</v>
      </c>
      <c r="B29" s="71"/>
      <c r="C29" s="71"/>
      <c r="D29" s="71"/>
      <c r="E29" s="71"/>
      <c r="F29" s="71"/>
      <c r="G29" s="71"/>
      <c r="H29" s="71"/>
      <c r="I29" s="71"/>
      <c r="J29" s="71"/>
      <c r="K29" s="71"/>
      <c r="L29" s="71"/>
    </row>
    <row r="30" spans="1:12" s="21" customFormat="1" x14ac:dyDescent="0.25">
      <c r="A30" s="71" t="s">
        <v>94</v>
      </c>
      <c r="B30" s="71"/>
      <c r="C30" s="71"/>
      <c r="D30" s="71"/>
      <c r="E30" s="71"/>
      <c r="F30" s="71"/>
      <c r="G30" s="71"/>
      <c r="H30" s="71"/>
      <c r="I30" s="71"/>
      <c r="J30" s="71"/>
      <c r="K30" s="71"/>
      <c r="L30" s="71"/>
    </row>
    <row r="31" spans="1:12" s="21" customFormat="1" x14ac:dyDescent="0.25">
      <c r="A31" s="71" t="s">
        <v>91</v>
      </c>
      <c r="B31" s="71"/>
      <c r="C31" s="71"/>
      <c r="D31" s="71"/>
      <c r="E31" s="71"/>
      <c r="F31" s="71"/>
      <c r="G31" s="71"/>
      <c r="H31" s="71"/>
      <c r="I31" s="71"/>
      <c r="J31" s="71"/>
      <c r="K31" s="71"/>
      <c r="L31" s="71"/>
    </row>
    <row r="32" spans="1:12" s="21" customFormat="1" x14ac:dyDescent="0.25">
      <c r="A32" s="71" t="s">
        <v>231</v>
      </c>
      <c r="B32" s="71"/>
      <c r="C32" s="71"/>
      <c r="D32" s="71"/>
      <c r="E32" s="71"/>
      <c r="F32" s="71"/>
      <c r="G32" s="71"/>
      <c r="H32" s="71"/>
      <c r="I32" s="71"/>
      <c r="J32" s="71"/>
      <c r="K32" s="71"/>
      <c r="L32" s="71"/>
    </row>
  </sheetData>
  <mergeCells count="26">
    <mergeCell ref="A26:L26"/>
    <mergeCell ref="A8:L8"/>
    <mergeCell ref="B19:E19"/>
    <mergeCell ref="B20:E20"/>
    <mergeCell ref="B21:E21"/>
    <mergeCell ref="B15:E15"/>
    <mergeCell ref="A9:L9"/>
    <mergeCell ref="A10:L10"/>
    <mergeCell ref="A11:L11"/>
    <mergeCell ref="A12:L12"/>
    <mergeCell ref="A1:O1"/>
    <mergeCell ref="A30:L30"/>
    <mergeCell ref="A31:L31"/>
    <mergeCell ref="A32:L32"/>
    <mergeCell ref="A3:L3"/>
    <mergeCell ref="A4:L4"/>
    <mergeCell ref="A5:L5"/>
    <mergeCell ref="A6:L6"/>
    <mergeCell ref="A7:L7"/>
    <mergeCell ref="A24:L24"/>
    <mergeCell ref="A23:L23"/>
    <mergeCell ref="A27:L27"/>
    <mergeCell ref="A28:L28"/>
    <mergeCell ref="A29:L29"/>
    <mergeCell ref="B22:E22"/>
    <mergeCell ref="A25:L25"/>
  </mergeCells>
  <phoneticPr fontId="1" type="noConversion"/>
  <pageMargins left="0.25" right="0.25" top="0.75" bottom="0.75" header="0.3" footer="0.3"/>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
  <sheetViews>
    <sheetView zoomScaleNormal="100" workbookViewId="0">
      <selection sqref="A1:E1"/>
    </sheetView>
  </sheetViews>
  <sheetFormatPr defaultColWidth="9" defaultRowHeight="16.5" x14ac:dyDescent="0.25"/>
  <cols>
    <col min="1" max="1" width="22.875" style="2" customWidth="1"/>
    <col min="2" max="2" width="27" style="2" customWidth="1"/>
    <col min="3" max="3" width="32.375" style="2" customWidth="1"/>
    <col min="4" max="4" width="16.375" style="2" bestFit="1" customWidth="1"/>
    <col min="5" max="5" width="23.5" style="2" customWidth="1"/>
    <col min="6" max="16384" width="9" style="2"/>
  </cols>
  <sheetData>
    <row r="1" spans="1:14" x14ac:dyDescent="0.25">
      <c r="A1" s="53" t="s">
        <v>260</v>
      </c>
      <c r="B1" s="53"/>
      <c r="C1" s="53"/>
      <c r="D1" s="53"/>
      <c r="E1" s="53"/>
    </row>
    <row r="2" spans="1:14" ht="33" x14ac:dyDescent="0.25">
      <c r="A2" s="5" t="s">
        <v>107</v>
      </c>
      <c r="B2" s="5" t="s">
        <v>113</v>
      </c>
      <c r="C2" s="5" t="s">
        <v>111</v>
      </c>
      <c r="D2" s="5" t="s">
        <v>112</v>
      </c>
      <c r="E2" s="5" t="s">
        <v>108</v>
      </c>
    </row>
    <row r="3" spans="1:14" x14ac:dyDescent="0.25">
      <c r="A3" s="13"/>
      <c r="B3" s="13"/>
      <c r="C3" s="13"/>
      <c r="D3" s="13"/>
      <c r="E3" s="13"/>
    </row>
    <row r="4" spans="1:14" x14ac:dyDescent="0.25">
      <c r="A4" s="13"/>
      <c r="B4" s="13"/>
      <c r="C4" s="13"/>
      <c r="D4" s="13"/>
      <c r="E4" s="13"/>
    </row>
    <row r="5" spans="1:14" x14ac:dyDescent="0.25">
      <c r="A5" s="13"/>
      <c r="B5" s="13"/>
      <c r="C5" s="13"/>
      <c r="D5" s="13"/>
      <c r="E5" s="13"/>
    </row>
    <row r="6" spans="1:14" x14ac:dyDescent="0.25">
      <c r="A6" s="13"/>
      <c r="B6" s="13"/>
      <c r="C6" s="13"/>
      <c r="D6" s="13"/>
      <c r="E6" s="13"/>
    </row>
    <row r="7" spans="1:14" x14ac:dyDescent="0.25">
      <c r="A7" s="13"/>
      <c r="B7" s="13"/>
      <c r="C7" s="13"/>
      <c r="D7" s="13"/>
      <c r="E7" s="13"/>
    </row>
    <row r="8" spans="1:14" x14ac:dyDescent="0.25">
      <c r="A8" s="13"/>
      <c r="B8" s="13"/>
      <c r="C8" s="13"/>
      <c r="D8" s="13"/>
      <c r="E8" s="13"/>
    </row>
    <row r="9" spans="1:14" x14ac:dyDescent="0.25">
      <c r="A9" s="13"/>
      <c r="B9" s="13"/>
      <c r="C9" s="13"/>
      <c r="D9" s="13"/>
      <c r="E9" s="13"/>
    </row>
    <row r="10" spans="1:14" x14ac:dyDescent="0.25">
      <c r="A10" s="13"/>
      <c r="B10" s="13"/>
      <c r="C10" s="13"/>
      <c r="D10" s="13"/>
      <c r="E10" s="13"/>
    </row>
    <row r="11" spans="1:14" x14ac:dyDescent="0.25">
      <c r="A11" s="13"/>
      <c r="B11" s="13"/>
      <c r="C11" s="13"/>
      <c r="D11" s="13"/>
      <c r="E11" s="13"/>
    </row>
    <row r="12" spans="1:14" x14ac:dyDescent="0.25">
      <c r="A12" s="61" t="s">
        <v>119</v>
      </c>
      <c r="B12" s="61"/>
      <c r="C12" s="61"/>
      <c r="D12" s="61"/>
      <c r="E12" s="61"/>
    </row>
    <row r="13" spans="1:14" s="11" customFormat="1" ht="16.5" customHeight="1" x14ac:dyDescent="0.25">
      <c r="A13" s="75" t="s">
        <v>120</v>
      </c>
      <c r="B13" s="75"/>
      <c r="C13" s="75"/>
      <c r="D13" s="75"/>
      <c r="E13" s="75"/>
      <c r="F13" s="12"/>
      <c r="G13" s="12"/>
      <c r="H13" s="12"/>
      <c r="I13" s="12"/>
      <c r="J13" s="12"/>
      <c r="K13" s="12"/>
      <c r="L13" s="12"/>
      <c r="M13" s="12"/>
      <c r="N13" s="12"/>
    </row>
    <row r="14" spans="1:14" x14ac:dyDescent="0.25">
      <c r="A14" s="65" t="s">
        <v>211</v>
      </c>
      <c r="B14" s="65"/>
      <c r="C14" s="65"/>
      <c r="D14" s="65"/>
      <c r="E14" s="65"/>
    </row>
  </sheetData>
  <mergeCells count="4">
    <mergeCell ref="A14:E14"/>
    <mergeCell ref="A1:E1"/>
    <mergeCell ref="A12:E12"/>
    <mergeCell ref="A13:E13"/>
  </mergeCells>
  <phoneticPr fontId="1" type="noConversion"/>
  <pageMargins left="0.23622047244094491" right="0.23622047244094491" top="0.74803149606299213" bottom="0.7480314960629921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4"/>
  <sheetViews>
    <sheetView zoomScaleNormal="100" workbookViewId="0">
      <selection activeCell="A15" sqref="A15"/>
    </sheetView>
  </sheetViews>
  <sheetFormatPr defaultColWidth="9" defaultRowHeight="16.5" x14ac:dyDescent="0.25"/>
  <cols>
    <col min="1" max="1" width="9" style="2"/>
    <col min="2" max="2" width="12.5" style="2" customWidth="1"/>
    <col min="3" max="3" width="13.25" style="2" customWidth="1"/>
    <col min="4" max="4" width="14.75" style="9" customWidth="1"/>
    <col min="5" max="5" width="21.25" style="2" customWidth="1"/>
    <col min="6" max="6" width="19.375" style="2" customWidth="1"/>
    <col min="7" max="7" width="16.375" style="2" customWidth="1"/>
    <col min="8" max="8" width="16.125" style="2" customWidth="1"/>
    <col min="9" max="9" width="17.375" style="2" customWidth="1"/>
    <col min="10" max="10" width="21.25" style="2" customWidth="1"/>
    <col min="11" max="16384" width="9" style="2"/>
  </cols>
  <sheetData>
    <row r="1" spans="1:10" x14ac:dyDescent="0.25">
      <c r="A1" s="78" t="s">
        <v>261</v>
      </c>
      <c r="B1" s="78"/>
      <c r="C1" s="78"/>
      <c r="D1" s="78"/>
      <c r="E1" s="78"/>
      <c r="F1" s="78"/>
      <c r="G1" s="78"/>
      <c r="H1" s="78"/>
      <c r="I1" s="78"/>
    </row>
    <row r="2" spans="1:10" ht="49.5" x14ac:dyDescent="0.25">
      <c r="A2" s="5" t="s">
        <v>0</v>
      </c>
      <c r="B2" s="5" t="s">
        <v>1</v>
      </c>
      <c r="C2" s="42" t="s">
        <v>236</v>
      </c>
      <c r="D2" s="5" t="s">
        <v>131</v>
      </c>
      <c r="E2" s="5" t="s">
        <v>217</v>
      </c>
      <c r="F2" s="5" t="s">
        <v>191</v>
      </c>
      <c r="G2" s="5" t="s">
        <v>212</v>
      </c>
      <c r="H2" s="5" t="s">
        <v>213</v>
      </c>
      <c r="I2" s="5" t="s">
        <v>218</v>
      </c>
      <c r="J2" s="39" t="s">
        <v>263</v>
      </c>
    </row>
    <row r="3" spans="1:10" x14ac:dyDescent="0.25">
      <c r="A3" s="18">
        <v>1</v>
      </c>
      <c r="B3" s="13"/>
      <c r="C3" s="45" t="s">
        <v>234</v>
      </c>
      <c r="D3" s="18" t="s">
        <v>122</v>
      </c>
      <c r="E3" s="13"/>
      <c r="F3" s="13"/>
      <c r="G3" s="13"/>
      <c r="H3" s="13"/>
      <c r="I3" s="13"/>
      <c r="J3" s="13"/>
    </row>
    <row r="4" spans="1:10" x14ac:dyDescent="0.25">
      <c r="A4" s="18">
        <v>2</v>
      </c>
      <c r="B4" s="13"/>
      <c r="C4" s="45" t="s">
        <v>130</v>
      </c>
      <c r="D4" s="18" t="s">
        <v>123</v>
      </c>
      <c r="E4" s="13"/>
      <c r="F4" s="13"/>
      <c r="G4" s="13"/>
      <c r="H4" s="13"/>
      <c r="I4" s="13"/>
      <c r="J4" s="13"/>
    </row>
    <row r="5" spans="1:10" x14ac:dyDescent="0.25">
      <c r="A5" s="18">
        <v>3</v>
      </c>
      <c r="B5" s="13"/>
      <c r="C5" s="45"/>
      <c r="D5" s="18" t="s">
        <v>124</v>
      </c>
      <c r="E5" s="13"/>
      <c r="F5" s="13"/>
      <c r="G5" s="13"/>
      <c r="H5" s="13"/>
      <c r="I5" s="13"/>
      <c r="J5" s="13"/>
    </row>
    <row r="6" spans="1:10" x14ac:dyDescent="0.25">
      <c r="A6" s="18">
        <v>4</v>
      </c>
      <c r="B6" s="13"/>
      <c r="C6" s="45"/>
      <c r="D6" s="18" t="s">
        <v>125</v>
      </c>
      <c r="E6" s="13"/>
      <c r="F6" s="13"/>
      <c r="G6" s="13"/>
      <c r="H6" s="13"/>
      <c r="I6" s="13"/>
      <c r="J6" s="13"/>
    </row>
    <row r="7" spans="1:10" x14ac:dyDescent="0.25">
      <c r="A7" s="61" t="s">
        <v>110</v>
      </c>
      <c r="B7" s="61"/>
      <c r="C7" s="61"/>
      <c r="D7" s="61"/>
      <c r="E7" s="61"/>
      <c r="F7" s="61"/>
      <c r="G7" s="61"/>
      <c r="H7" s="61"/>
      <c r="I7" s="61"/>
    </row>
    <row r="8" spans="1:10" x14ac:dyDescent="0.25">
      <c r="A8" s="71" t="s">
        <v>55</v>
      </c>
      <c r="B8" s="71"/>
      <c r="C8" s="71"/>
      <c r="D8" s="71"/>
      <c r="E8" s="71"/>
      <c r="F8" s="71"/>
      <c r="G8" s="71"/>
      <c r="H8" s="71"/>
      <c r="I8" s="71"/>
    </row>
    <row r="9" spans="1:10" ht="33.75" customHeight="1" x14ac:dyDescent="0.25">
      <c r="A9" s="50" t="s">
        <v>216</v>
      </c>
      <c r="B9" s="50"/>
      <c r="C9" s="50"/>
      <c r="D9" s="50"/>
      <c r="E9" s="50"/>
      <c r="F9" s="50"/>
      <c r="G9" s="50"/>
      <c r="H9" s="50"/>
      <c r="I9" s="50"/>
    </row>
    <row r="10" spans="1:10" x14ac:dyDescent="0.25">
      <c r="A10" s="71" t="s">
        <v>248</v>
      </c>
      <c r="B10" s="71"/>
      <c r="C10" s="71"/>
      <c r="D10" s="71"/>
      <c r="E10" s="71"/>
      <c r="F10" s="71"/>
      <c r="G10" s="71"/>
      <c r="H10" s="71"/>
      <c r="I10" s="71"/>
    </row>
    <row r="11" spans="1:10" x14ac:dyDescent="0.25">
      <c r="A11" s="71" t="s">
        <v>214</v>
      </c>
      <c r="B11" s="71"/>
      <c r="C11" s="71"/>
      <c r="D11" s="71"/>
      <c r="E11" s="71"/>
      <c r="F11" s="71"/>
      <c r="G11" s="71"/>
      <c r="H11" s="71"/>
      <c r="I11" s="71"/>
    </row>
    <row r="12" spans="1:10" ht="36" customHeight="1" x14ac:dyDescent="0.25">
      <c r="A12" s="49" t="s">
        <v>215</v>
      </c>
      <c r="B12" s="49"/>
      <c r="C12" s="49"/>
      <c r="D12" s="49"/>
      <c r="E12" s="49"/>
      <c r="F12" s="49"/>
      <c r="G12" s="49"/>
      <c r="H12" s="49"/>
      <c r="I12" s="49"/>
    </row>
    <row r="13" spans="1:10" x14ac:dyDescent="0.25">
      <c r="A13" s="76" t="s">
        <v>262</v>
      </c>
      <c r="B13" s="76"/>
      <c r="C13" s="76"/>
      <c r="D13" s="76"/>
      <c r="E13" s="76"/>
      <c r="F13" s="76"/>
      <c r="G13" s="76"/>
      <c r="H13" s="76"/>
      <c r="I13" s="76"/>
    </row>
    <row r="14" spans="1:10" x14ac:dyDescent="0.25">
      <c r="A14" s="77" t="s">
        <v>264</v>
      </c>
      <c r="B14" s="77"/>
      <c r="C14" s="77"/>
      <c r="D14" s="77"/>
      <c r="E14" s="77"/>
      <c r="F14" s="77"/>
      <c r="G14" s="77"/>
      <c r="H14" s="77"/>
      <c r="I14" s="77"/>
    </row>
  </sheetData>
  <mergeCells count="9">
    <mergeCell ref="A13:I13"/>
    <mergeCell ref="A14:I14"/>
    <mergeCell ref="A11:I11"/>
    <mergeCell ref="A12:I12"/>
    <mergeCell ref="A1:I1"/>
    <mergeCell ref="A7:I7"/>
    <mergeCell ref="A8:I8"/>
    <mergeCell ref="A9:I9"/>
    <mergeCell ref="A10:I10"/>
  </mergeCells>
  <phoneticPr fontId="1" type="noConversion"/>
  <pageMargins left="0.23622047244094491" right="0.23622047244094491" top="0.74803149606299213" bottom="0.74803149606299213" header="0.31496062992125984" footer="0.31496062992125984"/>
  <pageSetup paperSize="9" scale="8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下拉式選單!$G$2:$G$5</xm:f>
          </x14:formula1>
          <xm:sqref>D3:D6</xm:sqref>
        </x14:dataValidation>
        <x14:dataValidation type="list" allowBlank="1" showInputMessage="1" showErrorMessage="1" xr:uid="{00000000-0002-0000-0600-000001000000}">
          <x14:formula1>
            <xm:f>下拉式選單!$F$2:$F$3</xm:f>
          </x14:formula1>
          <xm:sqref>C3:C6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
  <sheetViews>
    <sheetView zoomScaleNormal="100" workbookViewId="0">
      <selection activeCell="G3" sqref="G3"/>
    </sheetView>
  </sheetViews>
  <sheetFormatPr defaultColWidth="9" defaultRowHeight="16.5" x14ac:dyDescent="0.25"/>
  <cols>
    <col min="1" max="1" width="13.125" style="11" customWidth="1"/>
    <col min="2" max="2" width="23" style="11" customWidth="1"/>
    <col min="3" max="4" width="14.125" style="11" bestFit="1" customWidth="1"/>
    <col min="5" max="5" width="22.75" style="11" customWidth="1"/>
    <col min="6" max="6" width="16.125" style="28" customWidth="1"/>
    <col min="7" max="7" width="13" style="11" bestFit="1" customWidth="1"/>
    <col min="8" max="16384" width="9" style="11"/>
  </cols>
  <sheetData>
    <row r="1" spans="1:7" x14ac:dyDescent="0.25">
      <c r="A1" s="53" t="s">
        <v>147</v>
      </c>
      <c r="B1" s="53"/>
      <c r="C1" s="53"/>
      <c r="D1" s="53"/>
      <c r="E1" s="53"/>
      <c r="F1" s="53"/>
    </row>
    <row r="2" spans="1:7" ht="49.5" x14ac:dyDescent="0.25">
      <c r="A2" s="24" t="s">
        <v>0</v>
      </c>
      <c r="B2" s="24" t="s">
        <v>143</v>
      </c>
      <c r="C2" s="24" t="s">
        <v>132</v>
      </c>
      <c r="D2" s="24" t="s">
        <v>133</v>
      </c>
      <c r="E2" s="24" t="s">
        <v>144</v>
      </c>
      <c r="F2" s="24" t="s">
        <v>194</v>
      </c>
      <c r="G2" s="24" t="s">
        <v>195</v>
      </c>
    </row>
    <row r="3" spans="1:7" x14ac:dyDescent="0.25">
      <c r="A3" s="18">
        <v>1</v>
      </c>
      <c r="B3" s="13"/>
      <c r="C3" s="13"/>
      <c r="D3" s="13"/>
      <c r="E3" s="18" t="s">
        <v>134</v>
      </c>
      <c r="F3" s="18" t="s">
        <v>219</v>
      </c>
      <c r="G3" s="29" t="str">
        <f>CONCATENATE(DATEDIF(--(LEFT(F3,3)+1911&amp;MID(F3,4,6)),(LEFT(下拉式選單!$D$2,3)+1911&amp;MID(下拉式選單!$D$2,4,6)),"y"),"年",DATEDIF(--(LEFT(F3,3)+1911&amp;MID(F3,4,6)),(LEFT(下拉式選單!$D$2,3)+1911&amp;MID(下拉式選單!$D$2,4,6)),"ym"),"月",DATEDIF(--(LEFT(F3,3)+1911&amp;MID(F3,4,6)),(LEFT(下拉式選單!$D$2,3)+1911&amp;MID(下拉式選單!$D$2,4,6)),"md"),"日")</f>
        <v>4年9月30日</v>
      </c>
    </row>
    <row r="4" spans="1:7" x14ac:dyDescent="0.25">
      <c r="A4" s="18">
        <v>2</v>
      </c>
      <c r="B4" s="13"/>
      <c r="C4" s="13"/>
      <c r="D4" s="13"/>
      <c r="E4" s="18" t="s">
        <v>134</v>
      </c>
      <c r="F4" s="18"/>
      <c r="G4" s="31" t="e">
        <f>CONCATENATE(DATEDIF(--(LEFT(F4,3)+1911&amp;MID(F4,4,6)),(LEFT(下拉式選單!$D$2,3)+1911&amp;MID(下拉式選單!$D$2,4,6)),"y"),"年",DATEDIF(--(LEFT(F4,3)+1911&amp;MID(F4,4,6)),(LEFT(下拉式選單!$D$2,3)+1911&amp;MID(下拉式選單!$D$2,4,6)),"ym"),"月",DATEDIF(--(LEFT(F4,3)+1911&amp;MID(F4,4,6)),(LEFT(下拉式選單!$D$2,3)+1911&amp;MID(下拉式選單!$D$2,4,6)),"md"),"日")</f>
        <v>#VALUE!</v>
      </c>
    </row>
    <row r="5" spans="1:7" x14ac:dyDescent="0.25">
      <c r="A5" s="18">
        <v>3</v>
      </c>
      <c r="B5" s="13"/>
      <c r="C5" s="13"/>
      <c r="D5" s="13"/>
      <c r="E5" s="18" t="s">
        <v>134</v>
      </c>
      <c r="F5" s="18"/>
      <c r="G5" s="31" t="e">
        <f>CONCATENATE(DATEDIF(--(LEFT(F5,3)+1911&amp;MID(F5,4,6)),(LEFT(下拉式選單!$D$2,3)+1911&amp;MID(下拉式選單!$D$2,4,6)),"y"),"年",DATEDIF(--(LEFT(F5,3)+1911&amp;MID(F5,4,6)),(LEFT(下拉式選單!$D$2,3)+1911&amp;MID(下拉式選單!$D$2,4,6)),"ym"),"月",DATEDIF(--(LEFT(F5,3)+1911&amp;MID(F5,4,6)),(LEFT(下拉式選單!$D$2,3)+1911&amp;MID(下拉式選單!$D$2,4,6)),"md"),"日")</f>
        <v>#VALUE!</v>
      </c>
    </row>
    <row r="6" spans="1:7" x14ac:dyDescent="0.25">
      <c r="A6" s="18">
        <v>4</v>
      </c>
      <c r="B6" s="13"/>
      <c r="C6" s="13"/>
      <c r="D6" s="13"/>
      <c r="E6" s="18" t="s">
        <v>134</v>
      </c>
      <c r="F6" s="18"/>
      <c r="G6" s="31" t="e">
        <f>CONCATENATE(DATEDIF(--(LEFT(F6,3)+1911&amp;MID(F6,4,6)),(LEFT(下拉式選單!$D$2,3)+1911&amp;MID(下拉式選單!$D$2,4,6)),"y"),"年",DATEDIF(--(LEFT(F6,3)+1911&amp;MID(F6,4,6)),(LEFT(下拉式選單!$D$2,3)+1911&amp;MID(下拉式選單!$D$2,4,6)),"ym"),"月",DATEDIF(--(LEFT(F6,3)+1911&amp;MID(F6,4,6)),(LEFT(下拉式選單!$D$2,3)+1911&amp;MID(下拉式選單!$D$2,4,6)),"md"),"日")</f>
        <v>#VALUE!</v>
      </c>
    </row>
    <row r="7" spans="1:7" x14ac:dyDescent="0.25">
      <c r="A7" s="18">
        <v>5</v>
      </c>
      <c r="B7" s="13"/>
      <c r="C7" s="13"/>
      <c r="D7" s="13"/>
      <c r="E7" s="18" t="s">
        <v>136</v>
      </c>
      <c r="F7" s="18"/>
      <c r="G7" s="31" t="e">
        <f>CONCATENATE(DATEDIF(--(LEFT(F7,3)+1911&amp;MID(F7,4,6)),(LEFT(下拉式選單!$D$2,3)+1911&amp;MID(下拉式選單!$D$2,4,6)),"y"),"年",DATEDIF(--(LEFT(F7,3)+1911&amp;MID(F7,4,6)),(LEFT(下拉式選單!$D$2,3)+1911&amp;MID(下拉式選單!$D$2,4,6)),"ym"),"月",DATEDIF(--(LEFT(F7,3)+1911&amp;MID(F7,4,6)),(LEFT(下拉式選單!$D$2,3)+1911&amp;MID(下拉式選單!$D$2,4,6)),"md"),"日")</f>
        <v>#VALUE!</v>
      </c>
    </row>
    <row r="8" spans="1:7" x14ac:dyDescent="0.25">
      <c r="A8" s="61" t="s">
        <v>110</v>
      </c>
      <c r="B8" s="61"/>
      <c r="C8" s="61"/>
      <c r="D8" s="61"/>
      <c r="E8" s="61"/>
      <c r="F8" s="61"/>
    </row>
    <row r="9" spans="1:7" x14ac:dyDescent="0.25">
      <c r="A9" s="52" t="s">
        <v>177</v>
      </c>
      <c r="B9" s="52"/>
      <c r="C9" s="52"/>
      <c r="D9" s="52"/>
      <c r="E9" s="52"/>
      <c r="F9" s="52"/>
    </row>
    <row r="10" spans="1:7" x14ac:dyDescent="0.25">
      <c r="A10" s="52" t="s">
        <v>199</v>
      </c>
      <c r="B10" s="52"/>
      <c r="C10" s="52"/>
      <c r="D10" s="52"/>
      <c r="E10" s="52"/>
      <c r="F10" s="52"/>
    </row>
  </sheetData>
  <mergeCells count="4">
    <mergeCell ref="A8:F8"/>
    <mergeCell ref="A9:F9"/>
    <mergeCell ref="A10:F10"/>
    <mergeCell ref="A1:F1"/>
  </mergeCells>
  <phoneticPr fontId="1" type="noConversion"/>
  <pageMargins left="0.25" right="0.25" top="0.75" bottom="0.75" header="0.3" footer="0.3"/>
  <pageSetup paperSize="9" scale="9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下拉式選單!$H$2:$H$3</xm:f>
          </x14:formula1>
          <xm:sqref>E3:E7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2"/>
  <sheetViews>
    <sheetView zoomScaleNormal="100" workbookViewId="0">
      <selection activeCell="C21" sqref="C21"/>
    </sheetView>
  </sheetViews>
  <sheetFormatPr defaultColWidth="9" defaultRowHeight="16.5" x14ac:dyDescent="0.25"/>
  <cols>
    <col min="1" max="1" width="9" style="2"/>
    <col min="2" max="2" width="14.125" style="2" bestFit="1" customWidth="1"/>
    <col min="3" max="3" width="13.625" style="9" customWidth="1"/>
    <col min="4" max="4" width="13.625" style="9" bestFit="1" customWidth="1"/>
    <col min="5" max="5" width="25.25" style="9" bestFit="1" customWidth="1"/>
    <col min="6" max="6" width="13.625" style="2" customWidth="1"/>
    <col min="7" max="7" width="33.625" style="2" customWidth="1"/>
    <col min="8" max="8" width="16.375" style="2" customWidth="1"/>
    <col min="9" max="9" width="14.125" style="2" customWidth="1"/>
    <col min="10" max="10" width="17" style="2" customWidth="1"/>
    <col min="11" max="16384" width="9" style="2"/>
  </cols>
  <sheetData>
    <row r="1" spans="1:10" x14ac:dyDescent="0.25">
      <c r="A1" s="2" t="s">
        <v>198</v>
      </c>
    </row>
    <row r="2" spans="1:10" ht="49.5" x14ac:dyDescent="0.25">
      <c r="A2" s="5" t="s">
        <v>0</v>
      </c>
      <c r="B2" s="5" t="s">
        <v>148</v>
      </c>
      <c r="C2" s="5" t="s">
        <v>170</v>
      </c>
      <c r="D2" s="5" t="s">
        <v>172</v>
      </c>
      <c r="E2" s="5" t="s">
        <v>171</v>
      </c>
      <c r="F2" s="5" t="s">
        <v>173</v>
      </c>
      <c r="G2" s="5" t="s">
        <v>192</v>
      </c>
      <c r="H2" s="5" t="s">
        <v>191</v>
      </c>
      <c r="I2" s="5" t="s">
        <v>176</v>
      </c>
      <c r="J2" s="5" t="s">
        <v>220</v>
      </c>
    </row>
    <row r="3" spans="1:10" x14ac:dyDescent="0.25">
      <c r="A3" s="18">
        <v>1</v>
      </c>
      <c r="B3" s="13"/>
      <c r="C3" s="18" t="s">
        <v>122</v>
      </c>
      <c r="D3" s="18" t="s">
        <v>149</v>
      </c>
      <c r="E3" s="18" t="s">
        <v>157</v>
      </c>
      <c r="F3" s="13"/>
      <c r="G3" s="13"/>
      <c r="H3" s="13"/>
      <c r="I3" s="13"/>
      <c r="J3" s="13"/>
    </row>
    <row r="4" spans="1:10" x14ac:dyDescent="0.25">
      <c r="A4" s="18">
        <v>2</v>
      </c>
      <c r="B4" s="13"/>
      <c r="C4" s="18" t="s">
        <v>168</v>
      </c>
      <c r="D4" s="18" t="s">
        <v>151</v>
      </c>
      <c r="E4" s="18" t="s">
        <v>159</v>
      </c>
      <c r="F4" s="13"/>
      <c r="G4" s="13"/>
      <c r="H4" s="13"/>
      <c r="I4" s="13"/>
      <c r="J4" s="13"/>
    </row>
    <row r="5" spans="1:10" x14ac:dyDescent="0.25">
      <c r="A5" s="18">
        <v>3</v>
      </c>
      <c r="B5" s="13"/>
      <c r="C5" s="18"/>
      <c r="D5" s="18" t="s">
        <v>153</v>
      </c>
      <c r="E5" s="18" t="s">
        <v>166</v>
      </c>
      <c r="F5" s="13"/>
      <c r="G5" s="13"/>
      <c r="H5" s="13"/>
      <c r="I5" s="13"/>
      <c r="J5" s="13"/>
    </row>
    <row r="6" spans="1:10" x14ac:dyDescent="0.25">
      <c r="A6" s="18">
        <v>4</v>
      </c>
      <c r="B6" s="13"/>
      <c r="C6" s="18"/>
      <c r="D6" s="18" t="s">
        <v>130</v>
      </c>
      <c r="E6" s="18" t="s">
        <v>162</v>
      </c>
      <c r="F6" s="13"/>
      <c r="G6" s="13"/>
      <c r="H6" s="13"/>
      <c r="I6" s="13"/>
      <c r="J6" s="13"/>
    </row>
    <row r="7" spans="1:10" x14ac:dyDescent="0.25">
      <c r="A7" s="18">
        <v>5</v>
      </c>
      <c r="B7" s="13"/>
      <c r="C7" s="18"/>
      <c r="D7" s="18" t="s">
        <v>174</v>
      </c>
      <c r="E7" s="18" t="s">
        <v>164</v>
      </c>
      <c r="F7" s="13"/>
      <c r="G7" s="13"/>
      <c r="H7" s="13"/>
      <c r="I7" s="13"/>
      <c r="J7" s="13"/>
    </row>
    <row r="8" spans="1:10" x14ac:dyDescent="0.25">
      <c r="A8" s="79" t="s">
        <v>110</v>
      </c>
      <c r="B8" s="79"/>
      <c r="C8" s="79"/>
      <c r="D8" s="79"/>
      <c r="E8" s="79"/>
      <c r="F8" s="79"/>
      <c r="G8" s="79"/>
      <c r="H8" s="79"/>
      <c r="I8" s="79"/>
      <c r="J8" s="79"/>
    </row>
    <row r="9" spans="1:10" x14ac:dyDescent="0.25">
      <c r="A9" s="52" t="s">
        <v>178</v>
      </c>
      <c r="B9" s="52"/>
      <c r="C9" s="52"/>
      <c r="D9" s="52"/>
      <c r="E9" s="52"/>
      <c r="F9" s="52"/>
      <c r="G9" s="52"/>
      <c r="H9" s="52"/>
      <c r="I9" s="52"/>
      <c r="J9" s="52"/>
    </row>
    <row r="10" spans="1:10" x14ac:dyDescent="0.25">
      <c r="A10" s="63" t="s">
        <v>200</v>
      </c>
      <c r="B10" s="63"/>
      <c r="C10" s="63"/>
      <c r="D10" s="63"/>
      <c r="E10" s="63"/>
      <c r="F10" s="63"/>
      <c r="G10" s="63"/>
      <c r="H10" s="63"/>
      <c r="I10" s="63"/>
      <c r="J10" s="63"/>
    </row>
    <row r="11" spans="1:10" x14ac:dyDescent="0.25">
      <c r="A11" s="52" t="s">
        <v>201</v>
      </c>
      <c r="B11" s="52"/>
      <c r="C11" s="52"/>
      <c r="D11" s="52"/>
      <c r="E11" s="52"/>
      <c r="F11" s="52"/>
      <c r="G11" s="52"/>
      <c r="H11" s="52"/>
      <c r="I11" s="52"/>
      <c r="J11" s="52"/>
    </row>
    <row r="12" spans="1:10" x14ac:dyDescent="0.25">
      <c r="A12" s="71" t="s">
        <v>202</v>
      </c>
      <c r="B12" s="71"/>
      <c r="C12" s="71"/>
      <c r="D12" s="71"/>
      <c r="E12" s="71"/>
      <c r="F12" s="71"/>
      <c r="G12" s="71"/>
      <c r="H12" s="71"/>
      <c r="I12" s="71"/>
      <c r="J12" s="71"/>
    </row>
  </sheetData>
  <mergeCells count="5">
    <mergeCell ref="A8:J8"/>
    <mergeCell ref="A9:J9"/>
    <mergeCell ref="A11:J11"/>
    <mergeCell ref="A10:J10"/>
    <mergeCell ref="A12:J12"/>
  </mergeCells>
  <phoneticPr fontId="1" type="noConversion"/>
  <pageMargins left="0.23622047244094491" right="0.23622047244094491" top="0.74803149606299213" bottom="0.74803149606299213" header="0.31496062992125984" footer="0.31496062992125984"/>
  <pageSetup paperSize="9" scale="8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下拉式選單!$J$2:$J$3</xm:f>
          </x14:formula1>
          <xm:sqref>C3:C7</xm:sqref>
        </x14:dataValidation>
        <x14:dataValidation type="list" allowBlank="1" showInputMessage="1" showErrorMessage="1" xr:uid="{00000000-0002-0000-0800-000001000000}">
          <x14:formula1>
            <xm:f>下拉式選單!$K$2:$K$6</xm:f>
          </x14:formula1>
          <xm:sqref>D3:D7</xm:sqref>
        </x14:dataValidation>
        <x14:dataValidation type="list" allowBlank="1" showInputMessage="1" showErrorMessage="1" xr:uid="{00000000-0002-0000-0800-000002000000}">
          <x14:formula1>
            <xm:f>下拉式選單!$L$2:$L$6</xm:f>
          </x14:formula1>
          <xm:sqref>E3:E7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具名範圍</vt:lpstr>
      </vt:variant>
      <vt:variant>
        <vt:i4>6</vt:i4>
      </vt:variant>
    </vt:vector>
  </HeadingPairs>
  <TitlesOfParts>
    <vt:vector size="17" baseType="lpstr">
      <vt:lpstr>下拉式選單</vt:lpstr>
      <vt:lpstr>附件一</vt:lpstr>
      <vt:lpstr>附件二</vt:lpstr>
      <vt:lpstr>附件三</vt:lpstr>
      <vt:lpstr>附件三(人力)</vt:lpstr>
      <vt:lpstr>附件四</vt:lpstr>
      <vt:lpstr>附件五</vt:lpstr>
      <vt:lpstr>附件六</vt:lpstr>
      <vt:lpstr>附件七</vt:lpstr>
      <vt:lpstr>附件八</vt:lpstr>
      <vt:lpstr>附件九</vt:lpstr>
      <vt:lpstr>附件一!Print_Area</vt:lpstr>
      <vt:lpstr>附件一!Print_Titles</vt:lpstr>
      <vt:lpstr>附件七!Print_Titles</vt:lpstr>
      <vt:lpstr>附件二!Print_Titles</vt:lpstr>
      <vt:lpstr>附件五!Print_Titles</vt:lpstr>
      <vt:lpstr>附件四!Print_Titles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陳奕婷</cp:lastModifiedBy>
  <cp:lastPrinted>2022-04-22T08:08:50Z</cp:lastPrinted>
  <dcterms:created xsi:type="dcterms:W3CDTF">2022-04-19T03:12:10Z</dcterms:created>
  <dcterms:modified xsi:type="dcterms:W3CDTF">2026-04-15T10:28:38Z</dcterms:modified>
</cp:coreProperties>
</file>